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0" yWindow="0" windowWidth="28800" windowHeight="11730" firstSheet="1" activeTab="2"/>
  </bookViews>
  <sheets>
    <sheet name="Пиломатериалы" sheetId="1" state="hidden" r:id="rId1"/>
    <sheet name="Ремонт" sheetId="2" r:id="rId2"/>
    <sheet name="строительство" sheetId="3" r:id="rId3"/>
    <sheet name="фермы" sheetId="4" state="hidden" r:id="rId4"/>
  </sheets>
  <definedNames>
    <definedName name="_xlnm.Print_Area" localSheetId="0">Пиломатериалы!$A$1:$I$33</definedName>
    <definedName name="_xlnm.Print_Area" localSheetId="1">Ремонт!$A$1:$L$36</definedName>
    <definedName name="_xlnm.Print_Area" localSheetId="2">строительство!$A$1:$F$34</definedName>
    <definedName name="_xlnm.Print_Area" localSheetId="3">фермы!$A$1:$G$25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G15" i="4"/>
  <c r="I14" i="4"/>
  <c r="G14" i="4"/>
  <c r="F19" i="3" l="1"/>
  <c r="F18" i="3"/>
  <c r="H17" i="3"/>
  <c r="F17" i="3"/>
  <c r="H16" i="3"/>
  <c r="F16" i="3"/>
  <c r="I17" i="2" l="1"/>
  <c r="I16" i="2"/>
  <c r="K15" i="2"/>
  <c r="I15" i="2"/>
  <c r="K14" i="2"/>
  <c r="I14" i="2"/>
  <c r="I26" i="1" l="1"/>
  <c r="I25" i="1"/>
  <c r="I24" i="1"/>
  <c r="G24" i="1"/>
  <c r="G25" i="1" s="1"/>
  <c r="D24" i="1"/>
  <c r="D26" i="1" s="1"/>
  <c r="I23" i="1"/>
  <c r="G23" i="1"/>
  <c r="D23" i="1"/>
  <c r="I22" i="1"/>
  <c r="G22" i="1"/>
  <c r="D22" i="1"/>
  <c r="I21" i="1"/>
  <c r="E21" i="1"/>
  <c r="I20" i="1"/>
  <c r="I19" i="1"/>
  <c r="I18" i="1"/>
  <c r="G18" i="1"/>
  <c r="G20" i="1" s="1"/>
  <c r="D18" i="1"/>
  <c r="D19" i="1" s="1"/>
  <c r="I17" i="1"/>
  <c r="G17" i="1"/>
  <c r="D17" i="1"/>
  <c r="I16" i="1"/>
  <c r="G16" i="1"/>
  <c r="D16" i="1"/>
  <c r="I15" i="1"/>
  <c r="E15" i="1"/>
  <c r="E18" i="1" s="1"/>
  <c r="H12" i="1"/>
  <c r="H14" i="1" s="1"/>
  <c r="I14" i="1" s="1"/>
  <c r="G12" i="1"/>
  <c r="G14" i="1" s="1"/>
  <c r="D12" i="1"/>
  <c r="D14" i="1" s="1"/>
  <c r="E12" i="1" l="1"/>
  <c r="F12" i="1" s="1"/>
  <c r="D25" i="1"/>
  <c r="I12" i="1"/>
  <c r="F15" i="1"/>
  <c r="E17" i="1"/>
  <c r="F17" i="1" s="1"/>
  <c r="G19" i="1"/>
  <c r="E20" i="1"/>
  <c r="F20" i="1" s="1"/>
  <c r="E19" i="1"/>
  <c r="F19" i="1" s="1"/>
  <c r="F18" i="1"/>
  <c r="E13" i="1"/>
  <c r="F13" i="1" s="1"/>
  <c r="G13" i="1"/>
  <c r="E14" i="1"/>
  <c r="F14" i="1" s="1"/>
  <c r="D20" i="1"/>
  <c r="E22" i="1"/>
  <c r="F22" i="1" s="1"/>
  <c r="E24" i="1"/>
  <c r="G26" i="1"/>
  <c r="D13" i="1"/>
  <c r="H13" i="1"/>
  <c r="I13" i="1" s="1"/>
  <c r="E16" i="1"/>
  <c r="F16" i="1" s="1"/>
  <c r="F21" i="1"/>
  <c r="E23" i="1"/>
  <c r="F23" i="1" s="1"/>
  <c r="E25" i="1" l="1"/>
  <c r="F25" i="1" s="1"/>
  <c r="F24" i="1"/>
  <c r="E26" i="1"/>
  <c r="F26" i="1" s="1"/>
</calcChain>
</file>

<file path=xl/sharedStrings.xml><?xml version="1.0" encoding="utf-8"?>
<sst xmlns="http://schemas.openxmlformats.org/spreadsheetml/2006/main" count="131" uniqueCount="60">
  <si>
    <t>ПРЕЙСКУРАНТ  №  4-3</t>
  </si>
  <si>
    <t>отпускных цен на продукцию производимую деревообрабатывающим цехом Червенского лесхоза ,</t>
  </si>
  <si>
    <t xml:space="preserve"> предназначенную для использования в строительстве жилых домов в сельской местности </t>
  </si>
  <si>
    <t xml:space="preserve">реализуемую на условиях франко-лесопромышленный склад </t>
  </si>
  <si>
    <t>Наименование продукции</t>
  </si>
  <si>
    <t>Толщ.(мм)</t>
  </si>
  <si>
    <t>Сорт</t>
  </si>
  <si>
    <t>Цена за 1м3
без НДС, руб.</t>
  </si>
  <si>
    <t>Цена за 1м3
с НДС, руб.</t>
  </si>
  <si>
    <t>Пиломатериалы обрезные  хвойных пород , доска длиной от 2,5 до 6,5 метров
СТБ 1713-2007</t>
  </si>
  <si>
    <t>20-31</t>
  </si>
  <si>
    <t>32-43</t>
  </si>
  <si>
    <t>44 и более</t>
  </si>
  <si>
    <t>Пиломатериалы необрезные  хвойных пород , доска длиной от 2,5 до 6,5 метров
СТБ 1713-2007</t>
  </si>
  <si>
    <t>УТВЕРЖДЕНО</t>
  </si>
  <si>
    <t>приказ Червенского лесхоза</t>
  </si>
  <si>
    <t>04.05.2020 № 204</t>
  </si>
  <si>
    <t>20.05.2020 № 233</t>
  </si>
  <si>
    <t>26.12.2022 № 815</t>
  </si>
  <si>
    <t xml:space="preserve"> </t>
  </si>
  <si>
    <t>Примечание: ставка НДС 20%</t>
  </si>
  <si>
    <t>Цены вводятся в действие с 01.01.2023 года</t>
  </si>
  <si>
    <t>Начальник ПЭС</t>
  </si>
  <si>
    <t>С.Л.Батуро</t>
  </si>
  <si>
    <t>А.И.Зеленкевич</t>
  </si>
  <si>
    <t>Экономист по ценам</t>
  </si>
  <si>
    <t>Т.Н Денисевич</t>
  </si>
  <si>
    <t>Т.Н.Денисевич</t>
  </si>
  <si>
    <t>26.12.2022  № 815</t>
  </si>
  <si>
    <t>ПРЕЙСКУРАНТ №3-1</t>
  </si>
  <si>
    <t xml:space="preserve">франко-промежуточный лесосклад </t>
  </si>
  <si>
    <t>Толщ.(см)</t>
  </si>
  <si>
    <t>Цена за 1м3
без НДС</t>
  </si>
  <si>
    <t>14-25</t>
  </si>
  <si>
    <t>26 и бол.</t>
  </si>
  <si>
    <t>В</t>
  </si>
  <si>
    <t>С</t>
  </si>
  <si>
    <t>Лесоматериалы круглые хвойных пород,дл. 0,5-6.5м (сосна) СТБ  2316-2-2013,  (ель) СТБ 2316-1-2013</t>
  </si>
  <si>
    <t>Цены вводятся в действие  с 01 января 2023 года</t>
  </si>
  <si>
    <t xml:space="preserve">Ставка НДС - 20% при реализации древесины потребителям в части хозрасчетной деятельности </t>
  </si>
  <si>
    <t>Начальник ПЭО</t>
  </si>
  <si>
    <t>Батуро С.Л.</t>
  </si>
  <si>
    <t>Денисевич Т.Н</t>
  </si>
  <si>
    <t>ПРЕЙСКУРАНТ №3-2</t>
  </si>
  <si>
    <t>06.02.2023  № 76</t>
  </si>
  <si>
    <t xml:space="preserve">установленных в соответствии с постановлением Совета Министров Республики Беларусь </t>
  </si>
  <si>
    <t>отпускных цен на древесину в заготовленном виде, предназначенную для использования при строительстве, реконструкции или капитального ремонта жилых домов или надворных построек в сельской местности</t>
  </si>
  <si>
    <t>№88 от 31.01.2023г. со снижением таксовой стоимости на 90 %</t>
  </si>
  <si>
    <t>отпускных цен  на лесоматериалы круглые в заготовленном виде по гражданско-правовым договорам из фонда облисполкома для целей и в случаях, предусмотренных Правилами реалиализации древесины, утвержденными указом Президента Республики Беларусь о  23 ноября 2020г. №437 ( с учетом изм. и доп.) и постановлению МАС РБ от 09.12.2022 г №105</t>
  </si>
  <si>
    <t>(предназначенные для использования в ремонте жилых домов в сельской местности, строительства и ремонта животноводческих ферм, других объектов производственной и социальной инфраструктуры и другие цели предусмотренные Правилами)</t>
  </si>
  <si>
    <t xml:space="preserve"> франко-промежуточный лесосклад </t>
  </si>
  <si>
    <t>ПРЕЙСКУРАНТ №3-4</t>
  </si>
  <si>
    <t xml:space="preserve">____.____.2026  № </t>
  </si>
  <si>
    <t xml:space="preserve"> франко склад изготовителя</t>
  </si>
  <si>
    <t xml:space="preserve">отпускных цен   для целей, предусмотренных Постановлением СоветаМинистров Республики Беларусь от  30 декабря 2026г. №799 </t>
  </si>
  <si>
    <t>Цены вводятся в действие  с  ____.  _________ 2026 года</t>
  </si>
  <si>
    <t xml:space="preserve">Лесоматериалы </t>
  </si>
  <si>
    <t>Пиломатериалы</t>
  </si>
  <si>
    <t>(предназначенные для изготовления деревянных комплектов и для возведения животноводческих объектов в 2026году)</t>
  </si>
  <si>
    <t>Цены вводятся в действие  с 06 февраля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</si>
</sst>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%"/>
  </numFmts>
  <fonts count="41" x14ac:knownFonts="1">
    <font>
      <sz val="11"/>
      <color theme="1"/>
      <name val="Calibri"/>
      <family val="2"/>
      <charset val="204"/>
      <scheme val="minor"/>
    </font>
    <font>
      <b/>
      <sz val="15"/>
      <name val="Times New Roman Cyr"/>
      <charset val="204"/>
    </font>
    <font>
      <sz val="10"/>
      <name val="Calibri"/>
      <family val="2"/>
      <charset val="204"/>
      <scheme val="minor"/>
    </font>
    <font>
      <b/>
      <sz val="15"/>
      <color indexed="8"/>
      <name val="Times New Roman Cyr"/>
      <charset val="204"/>
    </font>
    <font>
      <b/>
      <sz val="15"/>
      <color indexed="8"/>
      <name val="Times New Roman Cyr"/>
      <family val="1"/>
      <charset val="204"/>
    </font>
    <font>
      <sz val="10"/>
      <color indexed="8"/>
      <name val="Arial Cyr"/>
      <charset val="204"/>
    </font>
    <font>
      <sz val="15"/>
      <color indexed="8"/>
      <name val="Times New Roman Cyr"/>
      <family val="1"/>
      <charset val="204"/>
    </font>
    <font>
      <b/>
      <i/>
      <sz val="15"/>
      <color indexed="8"/>
      <name val="Times New Roman Cyr"/>
      <charset val="204"/>
    </font>
    <font>
      <b/>
      <i/>
      <sz val="15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i/>
      <sz val="15"/>
      <color indexed="8"/>
      <name val="Times New Roman Cyr"/>
      <family val="1"/>
      <charset val="204"/>
    </font>
    <font>
      <i/>
      <sz val="14"/>
      <color indexed="8"/>
      <name val="Arial Cyr"/>
      <charset val="204"/>
    </font>
    <font>
      <sz val="14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Arial Cyr"/>
      <charset val="204"/>
    </font>
    <font>
      <sz val="16"/>
      <name val="Arial Cyr"/>
      <charset val="204"/>
    </font>
    <font>
      <sz val="15"/>
      <color theme="1"/>
      <name val="Calibri"/>
      <family val="2"/>
      <charset val="204"/>
      <scheme val="minor"/>
    </font>
    <font>
      <sz val="16"/>
      <color theme="1"/>
      <name val="Arial Cyr"/>
      <charset val="204"/>
    </font>
    <font>
      <sz val="16"/>
      <name val="Times New Roman"/>
      <family val="1"/>
      <charset val="204"/>
    </font>
    <font>
      <sz val="10"/>
      <color theme="1"/>
      <name val="Arial Cyr"/>
      <charset val="204"/>
    </font>
    <font>
      <b/>
      <sz val="16"/>
      <name val="Arial Cyr"/>
      <charset val="204"/>
    </font>
    <font>
      <b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8"/>
      <name val="Arial Cyr"/>
      <charset val="204"/>
    </font>
    <font>
      <sz val="25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4" fontId="8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9" fillId="0" borderId="0" xfId="0" applyFont="1"/>
    <xf numFmtId="0" fontId="0" fillId="0" borderId="0" xfId="0" applyFont="1"/>
    <xf numFmtId="0" fontId="20" fillId="0" borderId="0" xfId="0" applyFont="1"/>
    <xf numFmtId="0" fontId="21" fillId="3" borderId="0" xfId="0" applyFont="1" applyFill="1"/>
    <xf numFmtId="0" fontId="22" fillId="0" borderId="0" xfId="0" applyFont="1" applyAlignment="1"/>
    <xf numFmtId="0" fontId="23" fillId="4" borderId="0" xfId="0" applyFont="1" applyFill="1"/>
    <xf numFmtId="0" fontId="23" fillId="0" borderId="0" xfId="0" applyFont="1" applyFill="1"/>
    <xf numFmtId="0" fontId="20" fillId="0" borderId="0" xfId="0" applyFont="1" applyBorder="1"/>
    <xf numFmtId="49" fontId="25" fillId="0" borderId="6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5" fontId="20" fillId="0" borderId="0" xfId="0" applyNumberFormat="1" applyFont="1"/>
    <xf numFmtId="2" fontId="0" fillId="0" borderId="0" xfId="0" applyNumberFormat="1"/>
    <xf numFmtId="164" fontId="20" fillId="0" borderId="0" xfId="0" applyNumberFormat="1" applyFont="1"/>
    <xf numFmtId="2" fontId="20" fillId="0" borderId="0" xfId="0" applyNumberFormat="1" applyFont="1"/>
    <xf numFmtId="164" fontId="32" fillId="0" borderId="0" xfId="0" applyNumberFormat="1" applyFont="1"/>
    <xf numFmtId="49" fontId="29" fillId="3" borderId="1" xfId="0" applyNumberFormat="1" applyFont="1" applyFill="1" applyBorder="1" applyAlignment="1">
      <alignment horizontal="center" vertical="center"/>
    </xf>
    <xf numFmtId="164" fontId="30" fillId="3" borderId="12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1" fillId="3" borderId="12" xfId="0" applyNumberFormat="1" applyFont="1" applyFill="1" applyBorder="1" applyAlignment="1">
      <alignment horizontal="center" vertical="center"/>
    </xf>
    <xf numFmtId="49" fontId="29" fillId="3" borderId="4" xfId="0" applyNumberFormat="1" applyFont="1" applyFill="1" applyBorder="1" applyAlignment="1">
      <alignment horizontal="center" vertical="center"/>
    </xf>
    <xf numFmtId="2" fontId="31" fillId="3" borderId="13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2" fontId="31" fillId="3" borderId="4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8" fillId="3" borderId="0" xfId="0" applyNumberFormat="1" applyFont="1" applyFill="1" applyBorder="1" applyAlignment="1">
      <alignment horizontal="left" vertical="top" wrapText="1"/>
    </xf>
    <xf numFmtId="49" fontId="29" fillId="3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4" fontId="30" fillId="3" borderId="0" xfId="0" applyNumberFormat="1" applyFont="1" applyFill="1" applyBorder="1" applyAlignment="1">
      <alignment horizontal="center" vertical="center"/>
    </xf>
    <xf numFmtId="2" fontId="31" fillId="3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0" fontId="33" fillId="0" borderId="0" xfId="0" applyFont="1" applyBorder="1"/>
    <xf numFmtId="49" fontId="33" fillId="0" borderId="0" xfId="0" applyNumberFormat="1" applyFont="1" applyBorder="1"/>
    <xf numFmtId="0" fontId="29" fillId="0" borderId="0" xfId="0" applyFont="1" applyBorder="1" applyAlignment="1"/>
    <xf numFmtId="0" fontId="34" fillId="0" borderId="0" xfId="0" applyFont="1"/>
    <xf numFmtId="0" fontId="33" fillId="0" borderId="0" xfId="0" applyFont="1" applyBorder="1" applyAlignment="1"/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Border="1"/>
    <xf numFmtId="0" fontId="27" fillId="3" borderId="14" xfId="0" applyFont="1" applyFill="1" applyBorder="1" applyAlignment="1">
      <alignment horizontal="center" vertical="center"/>
    </xf>
    <xf numFmtId="49" fontId="29" fillId="3" borderId="15" xfId="0" applyNumberFormat="1" applyFont="1" applyFill="1" applyBorder="1" applyAlignment="1">
      <alignment horizontal="center" vertical="center"/>
    </xf>
    <xf numFmtId="2" fontId="31" fillId="3" borderId="15" xfId="0" applyNumberFormat="1" applyFont="1" applyFill="1" applyBorder="1" applyAlignment="1">
      <alignment horizontal="center" vertical="center"/>
    </xf>
    <xf numFmtId="2" fontId="31" fillId="3" borderId="16" xfId="0" applyNumberFormat="1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49" fontId="29" fillId="3" borderId="20" xfId="0" applyNumberFormat="1" applyFont="1" applyFill="1" applyBorder="1" applyAlignment="1">
      <alignment horizontal="center" vertical="center"/>
    </xf>
    <xf numFmtId="2" fontId="31" fillId="3" borderId="20" xfId="0" applyNumberFormat="1" applyFont="1" applyFill="1" applyBorder="1" applyAlignment="1">
      <alignment horizontal="center" vertical="center"/>
    </xf>
    <xf numFmtId="2" fontId="31" fillId="3" borderId="21" xfId="0" applyNumberFormat="1" applyFont="1" applyFill="1" applyBorder="1" applyAlignment="1">
      <alignment horizontal="center" vertical="center"/>
    </xf>
    <xf numFmtId="0" fontId="38" fillId="0" borderId="0" xfId="1" applyFont="1" applyAlignment="1">
      <alignment vertical="center"/>
    </xf>
    <xf numFmtId="0" fontId="33" fillId="0" borderId="0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3" borderId="19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topLeftCell="A4" zoomScale="60" zoomScaleNormal="100" workbookViewId="0">
      <selection activeCell="Q44" sqref="Q44"/>
    </sheetView>
  </sheetViews>
  <sheetFormatPr defaultRowHeight="15" x14ac:dyDescent="0.25"/>
  <cols>
    <col min="1" max="1" width="66.7109375" customWidth="1"/>
    <col min="2" max="2" width="21" customWidth="1"/>
    <col min="3" max="3" width="12.7109375" customWidth="1"/>
    <col min="4" max="5" width="19.42578125" hidden="1" customWidth="1"/>
    <col min="6" max="7" width="23" hidden="1" customWidth="1"/>
    <col min="8" max="9" width="22" customWidth="1"/>
    <col min="14" max="15" width="11.5703125" customWidth="1"/>
    <col min="259" max="259" width="63" customWidth="1"/>
    <col min="260" max="260" width="17.28515625" customWidth="1"/>
    <col min="261" max="261" width="12.7109375" customWidth="1"/>
    <col min="262" max="262" width="19.42578125" customWidth="1"/>
    <col min="263" max="263" width="23" customWidth="1"/>
    <col min="270" max="271" width="11.5703125" customWidth="1"/>
    <col min="515" max="515" width="63" customWidth="1"/>
    <col min="516" max="516" width="17.28515625" customWidth="1"/>
    <col min="517" max="517" width="12.7109375" customWidth="1"/>
    <col min="518" max="518" width="19.42578125" customWidth="1"/>
    <col min="519" max="519" width="23" customWidth="1"/>
    <col min="526" max="527" width="11.5703125" customWidth="1"/>
    <col min="771" max="771" width="63" customWidth="1"/>
    <col min="772" max="772" width="17.28515625" customWidth="1"/>
    <col min="773" max="773" width="12.7109375" customWidth="1"/>
    <col min="774" max="774" width="19.42578125" customWidth="1"/>
    <col min="775" max="775" width="23" customWidth="1"/>
    <col min="782" max="783" width="11.5703125" customWidth="1"/>
    <col min="1027" max="1027" width="63" customWidth="1"/>
    <col min="1028" max="1028" width="17.28515625" customWidth="1"/>
    <col min="1029" max="1029" width="12.7109375" customWidth="1"/>
    <col min="1030" max="1030" width="19.42578125" customWidth="1"/>
    <col min="1031" max="1031" width="23" customWidth="1"/>
    <col min="1038" max="1039" width="11.5703125" customWidth="1"/>
    <col min="1283" max="1283" width="63" customWidth="1"/>
    <col min="1284" max="1284" width="17.28515625" customWidth="1"/>
    <col min="1285" max="1285" width="12.7109375" customWidth="1"/>
    <col min="1286" max="1286" width="19.42578125" customWidth="1"/>
    <col min="1287" max="1287" width="23" customWidth="1"/>
    <col min="1294" max="1295" width="11.5703125" customWidth="1"/>
    <col min="1539" max="1539" width="63" customWidth="1"/>
    <col min="1540" max="1540" width="17.28515625" customWidth="1"/>
    <col min="1541" max="1541" width="12.7109375" customWidth="1"/>
    <col min="1542" max="1542" width="19.42578125" customWidth="1"/>
    <col min="1543" max="1543" width="23" customWidth="1"/>
    <col min="1550" max="1551" width="11.5703125" customWidth="1"/>
    <col min="1795" max="1795" width="63" customWidth="1"/>
    <col min="1796" max="1796" width="17.28515625" customWidth="1"/>
    <col min="1797" max="1797" width="12.7109375" customWidth="1"/>
    <col min="1798" max="1798" width="19.42578125" customWidth="1"/>
    <col min="1799" max="1799" width="23" customWidth="1"/>
    <col min="1806" max="1807" width="11.5703125" customWidth="1"/>
    <col min="2051" max="2051" width="63" customWidth="1"/>
    <col min="2052" max="2052" width="17.28515625" customWidth="1"/>
    <col min="2053" max="2053" width="12.7109375" customWidth="1"/>
    <col min="2054" max="2054" width="19.42578125" customWidth="1"/>
    <col min="2055" max="2055" width="23" customWidth="1"/>
    <col min="2062" max="2063" width="11.5703125" customWidth="1"/>
    <col min="2307" max="2307" width="63" customWidth="1"/>
    <col min="2308" max="2308" width="17.28515625" customWidth="1"/>
    <col min="2309" max="2309" width="12.7109375" customWidth="1"/>
    <col min="2310" max="2310" width="19.42578125" customWidth="1"/>
    <col min="2311" max="2311" width="23" customWidth="1"/>
    <col min="2318" max="2319" width="11.5703125" customWidth="1"/>
    <col min="2563" max="2563" width="63" customWidth="1"/>
    <col min="2564" max="2564" width="17.28515625" customWidth="1"/>
    <col min="2565" max="2565" width="12.7109375" customWidth="1"/>
    <col min="2566" max="2566" width="19.42578125" customWidth="1"/>
    <col min="2567" max="2567" width="23" customWidth="1"/>
    <col min="2574" max="2575" width="11.5703125" customWidth="1"/>
    <col min="2819" max="2819" width="63" customWidth="1"/>
    <col min="2820" max="2820" width="17.28515625" customWidth="1"/>
    <col min="2821" max="2821" width="12.7109375" customWidth="1"/>
    <col min="2822" max="2822" width="19.42578125" customWidth="1"/>
    <col min="2823" max="2823" width="23" customWidth="1"/>
    <col min="2830" max="2831" width="11.5703125" customWidth="1"/>
    <col min="3075" max="3075" width="63" customWidth="1"/>
    <col min="3076" max="3076" width="17.28515625" customWidth="1"/>
    <col min="3077" max="3077" width="12.7109375" customWidth="1"/>
    <col min="3078" max="3078" width="19.42578125" customWidth="1"/>
    <col min="3079" max="3079" width="23" customWidth="1"/>
    <col min="3086" max="3087" width="11.5703125" customWidth="1"/>
    <col min="3331" max="3331" width="63" customWidth="1"/>
    <col min="3332" max="3332" width="17.28515625" customWidth="1"/>
    <col min="3333" max="3333" width="12.7109375" customWidth="1"/>
    <col min="3334" max="3334" width="19.42578125" customWidth="1"/>
    <col min="3335" max="3335" width="23" customWidth="1"/>
    <col min="3342" max="3343" width="11.5703125" customWidth="1"/>
    <col min="3587" max="3587" width="63" customWidth="1"/>
    <col min="3588" max="3588" width="17.28515625" customWidth="1"/>
    <col min="3589" max="3589" width="12.7109375" customWidth="1"/>
    <col min="3590" max="3590" width="19.42578125" customWidth="1"/>
    <col min="3591" max="3591" width="23" customWidth="1"/>
    <col min="3598" max="3599" width="11.5703125" customWidth="1"/>
    <col min="3843" max="3843" width="63" customWidth="1"/>
    <col min="3844" max="3844" width="17.28515625" customWidth="1"/>
    <col min="3845" max="3845" width="12.7109375" customWidth="1"/>
    <col min="3846" max="3846" width="19.42578125" customWidth="1"/>
    <col min="3847" max="3847" width="23" customWidth="1"/>
    <col min="3854" max="3855" width="11.5703125" customWidth="1"/>
    <col min="4099" max="4099" width="63" customWidth="1"/>
    <col min="4100" max="4100" width="17.28515625" customWidth="1"/>
    <col min="4101" max="4101" width="12.7109375" customWidth="1"/>
    <col min="4102" max="4102" width="19.42578125" customWidth="1"/>
    <col min="4103" max="4103" width="23" customWidth="1"/>
    <col min="4110" max="4111" width="11.5703125" customWidth="1"/>
    <col min="4355" max="4355" width="63" customWidth="1"/>
    <col min="4356" max="4356" width="17.28515625" customWidth="1"/>
    <col min="4357" max="4357" width="12.7109375" customWidth="1"/>
    <col min="4358" max="4358" width="19.42578125" customWidth="1"/>
    <col min="4359" max="4359" width="23" customWidth="1"/>
    <col min="4366" max="4367" width="11.5703125" customWidth="1"/>
    <col min="4611" max="4611" width="63" customWidth="1"/>
    <col min="4612" max="4612" width="17.28515625" customWidth="1"/>
    <col min="4613" max="4613" width="12.7109375" customWidth="1"/>
    <col min="4614" max="4614" width="19.42578125" customWidth="1"/>
    <col min="4615" max="4615" width="23" customWidth="1"/>
    <col min="4622" max="4623" width="11.5703125" customWidth="1"/>
    <col min="4867" max="4867" width="63" customWidth="1"/>
    <col min="4868" max="4868" width="17.28515625" customWidth="1"/>
    <col min="4869" max="4869" width="12.7109375" customWidth="1"/>
    <col min="4870" max="4870" width="19.42578125" customWidth="1"/>
    <col min="4871" max="4871" width="23" customWidth="1"/>
    <col min="4878" max="4879" width="11.5703125" customWidth="1"/>
    <col min="5123" max="5123" width="63" customWidth="1"/>
    <col min="5124" max="5124" width="17.28515625" customWidth="1"/>
    <col min="5125" max="5125" width="12.7109375" customWidth="1"/>
    <col min="5126" max="5126" width="19.42578125" customWidth="1"/>
    <col min="5127" max="5127" width="23" customWidth="1"/>
    <col min="5134" max="5135" width="11.5703125" customWidth="1"/>
    <col min="5379" max="5379" width="63" customWidth="1"/>
    <col min="5380" max="5380" width="17.28515625" customWidth="1"/>
    <col min="5381" max="5381" width="12.7109375" customWidth="1"/>
    <col min="5382" max="5382" width="19.42578125" customWidth="1"/>
    <col min="5383" max="5383" width="23" customWidth="1"/>
    <col min="5390" max="5391" width="11.5703125" customWidth="1"/>
    <col min="5635" max="5635" width="63" customWidth="1"/>
    <col min="5636" max="5636" width="17.28515625" customWidth="1"/>
    <col min="5637" max="5637" width="12.7109375" customWidth="1"/>
    <col min="5638" max="5638" width="19.42578125" customWidth="1"/>
    <col min="5639" max="5639" width="23" customWidth="1"/>
    <col min="5646" max="5647" width="11.5703125" customWidth="1"/>
    <col min="5891" max="5891" width="63" customWidth="1"/>
    <col min="5892" max="5892" width="17.28515625" customWidth="1"/>
    <col min="5893" max="5893" width="12.7109375" customWidth="1"/>
    <col min="5894" max="5894" width="19.42578125" customWidth="1"/>
    <col min="5895" max="5895" width="23" customWidth="1"/>
    <col min="5902" max="5903" width="11.5703125" customWidth="1"/>
    <col min="6147" max="6147" width="63" customWidth="1"/>
    <col min="6148" max="6148" width="17.28515625" customWidth="1"/>
    <col min="6149" max="6149" width="12.7109375" customWidth="1"/>
    <col min="6150" max="6150" width="19.42578125" customWidth="1"/>
    <col min="6151" max="6151" width="23" customWidth="1"/>
    <col min="6158" max="6159" width="11.5703125" customWidth="1"/>
    <col min="6403" max="6403" width="63" customWidth="1"/>
    <col min="6404" max="6404" width="17.28515625" customWidth="1"/>
    <col min="6405" max="6405" width="12.7109375" customWidth="1"/>
    <col min="6406" max="6406" width="19.42578125" customWidth="1"/>
    <col min="6407" max="6407" width="23" customWidth="1"/>
    <col min="6414" max="6415" width="11.5703125" customWidth="1"/>
    <col min="6659" max="6659" width="63" customWidth="1"/>
    <col min="6660" max="6660" width="17.28515625" customWidth="1"/>
    <col min="6661" max="6661" width="12.7109375" customWidth="1"/>
    <col min="6662" max="6662" width="19.42578125" customWidth="1"/>
    <col min="6663" max="6663" width="23" customWidth="1"/>
    <col min="6670" max="6671" width="11.5703125" customWidth="1"/>
    <col min="6915" max="6915" width="63" customWidth="1"/>
    <col min="6916" max="6916" width="17.28515625" customWidth="1"/>
    <col min="6917" max="6917" width="12.7109375" customWidth="1"/>
    <col min="6918" max="6918" width="19.42578125" customWidth="1"/>
    <col min="6919" max="6919" width="23" customWidth="1"/>
    <col min="6926" max="6927" width="11.5703125" customWidth="1"/>
    <col min="7171" max="7171" width="63" customWidth="1"/>
    <col min="7172" max="7172" width="17.28515625" customWidth="1"/>
    <col min="7173" max="7173" width="12.7109375" customWidth="1"/>
    <col min="7174" max="7174" width="19.42578125" customWidth="1"/>
    <col min="7175" max="7175" width="23" customWidth="1"/>
    <col min="7182" max="7183" width="11.5703125" customWidth="1"/>
    <col min="7427" max="7427" width="63" customWidth="1"/>
    <col min="7428" max="7428" width="17.28515625" customWidth="1"/>
    <col min="7429" max="7429" width="12.7109375" customWidth="1"/>
    <col min="7430" max="7430" width="19.42578125" customWidth="1"/>
    <col min="7431" max="7431" width="23" customWidth="1"/>
    <col min="7438" max="7439" width="11.5703125" customWidth="1"/>
    <col min="7683" max="7683" width="63" customWidth="1"/>
    <col min="7684" max="7684" width="17.28515625" customWidth="1"/>
    <col min="7685" max="7685" width="12.7109375" customWidth="1"/>
    <col min="7686" max="7686" width="19.42578125" customWidth="1"/>
    <col min="7687" max="7687" width="23" customWidth="1"/>
    <col min="7694" max="7695" width="11.5703125" customWidth="1"/>
    <col min="7939" max="7939" width="63" customWidth="1"/>
    <col min="7940" max="7940" width="17.28515625" customWidth="1"/>
    <col min="7941" max="7941" width="12.7109375" customWidth="1"/>
    <col min="7942" max="7942" width="19.42578125" customWidth="1"/>
    <col min="7943" max="7943" width="23" customWidth="1"/>
    <col min="7950" max="7951" width="11.5703125" customWidth="1"/>
    <col min="8195" max="8195" width="63" customWidth="1"/>
    <col min="8196" max="8196" width="17.28515625" customWidth="1"/>
    <col min="8197" max="8197" width="12.7109375" customWidth="1"/>
    <col min="8198" max="8198" width="19.42578125" customWidth="1"/>
    <col min="8199" max="8199" width="23" customWidth="1"/>
    <col min="8206" max="8207" width="11.5703125" customWidth="1"/>
    <col min="8451" max="8451" width="63" customWidth="1"/>
    <col min="8452" max="8452" width="17.28515625" customWidth="1"/>
    <col min="8453" max="8453" width="12.7109375" customWidth="1"/>
    <col min="8454" max="8454" width="19.42578125" customWidth="1"/>
    <col min="8455" max="8455" width="23" customWidth="1"/>
    <col min="8462" max="8463" width="11.5703125" customWidth="1"/>
    <col min="8707" max="8707" width="63" customWidth="1"/>
    <col min="8708" max="8708" width="17.28515625" customWidth="1"/>
    <col min="8709" max="8709" width="12.7109375" customWidth="1"/>
    <col min="8710" max="8710" width="19.42578125" customWidth="1"/>
    <col min="8711" max="8711" width="23" customWidth="1"/>
    <col min="8718" max="8719" width="11.5703125" customWidth="1"/>
    <col min="8963" max="8963" width="63" customWidth="1"/>
    <col min="8964" max="8964" width="17.28515625" customWidth="1"/>
    <col min="8965" max="8965" width="12.7109375" customWidth="1"/>
    <col min="8966" max="8966" width="19.42578125" customWidth="1"/>
    <col min="8967" max="8967" width="23" customWidth="1"/>
    <col min="8974" max="8975" width="11.5703125" customWidth="1"/>
    <col min="9219" max="9219" width="63" customWidth="1"/>
    <col min="9220" max="9220" width="17.28515625" customWidth="1"/>
    <col min="9221" max="9221" width="12.7109375" customWidth="1"/>
    <col min="9222" max="9222" width="19.42578125" customWidth="1"/>
    <col min="9223" max="9223" width="23" customWidth="1"/>
    <col min="9230" max="9231" width="11.5703125" customWidth="1"/>
    <col min="9475" max="9475" width="63" customWidth="1"/>
    <col min="9476" max="9476" width="17.28515625" customWidth="1"/>
    <col min="9477" max="9477" width="12.7109375" customWidth="1"/>
    <col min="9478" max="9478" width="19.42578125" customWidth="1"/>
    <col min="9479" max="9479" width="23" customWidth="1"/>
    <col min="9486" max="9487" width="11.5703125" customWidth="1"/>
    <col min="9731" max="9731" width="63" customWidth="1"/>
    <col min="9732" max="9732" width="17.28515625" customWidth="1"/>
    <col min="9733" max="9733" width="12.7109375" customWidth="1"/>
    <col min="9734" max="9734" width="19.42578125" customWidth="1"/>
    <col min="9735" max="9735" width="23" customWidth="1"/>
    <col min="9742" max="9743" width="11.5703125" customWidth="1"/>
    <col min="9987" max="9987" width="63" customWidth="1"/>
    <col min="9988" max="9988" width="17.28515625" customWidth="1"/>
    <col min="9989" max="9989" width="12.7109375" customWidth="1"/>
    <col min="9990" max="9990" width="19.42578125" customWidth="1"/>
    <col min="9991" max="9991" width="23" customWidth="1"/>
    <col min="9998" max="9999" width="11.5703125" customWidth="1"/>
    <col min="10243" max="10243" width="63" customWidth="1"/>
    <col min="10244" max="10244" width="17.28515625" customWidth="1"/>
    <col min="10245" max="10245" width="12.7109375" customWidth="1"/>
    <col min="10246" max="10246" width="19.42578125" customWidth="1"/>
    <col min="10247" max="10247" width="23" customWidth="1"/>
    <col min="10254" max="10255" width="11.5703125" customWidth="1"/>
    <col min="10499" max="10499" width="63" customWidth="1"/>
    <col min="10500" max="10500" width="17.28515625" customWidth="1"/>
    <col min="10501" max="10501" width="12.7109375" customWidth="1"/>
    <col min="10502" max="10502" width="19.42578125" customWidth="1"/>
    <col min="10503" max="10503" width="23" customWidth="1"/>
    <col min="10510" max="10511" width="11.5703125" customWidth="1"/>
    <col min="10755" max="10755" width="63" customWidth="1"/>
    <col min="10756" max="10756" width="17.28515625" customWidth="1"/>
    <col min="10757" max="10757" width="12.7109375" customWidth="1"/>
    <col min="10758" max="10758" width="19.42578125" customWidth="1"/>
    <col min="10759" max="10759" width="23" customWidth="1"/>
    <col min="10766" max="10767" width="11.5703125" customWidth="1"/>
    <col min="11011" max="11011" width="63" customWidth="1"/>
    <col min="11012" max="11012" width="17.28515625" customWidth="1"/>
    <col min="11013" max="11013" width="12.7109375" customWidth="1"/>
    <col min="11014" max="11014" width="19.42578125" customWidth="1"/>
    <col min="11015" max="11015" width="23" customWidth="1"/>
    <col min="11022" max="11023" width="11.5703125" customWidth="1"/>
    <col min="11267" max="11267" width="63" customWidth="1"/>
    <col min="11268" max="11268" width="17.28515625" customWidth="1"/>
    <col min="11269" max="11269" width="12.7109375" customWidth="1"/>
    <col min="11270" max="11270" width="19.42578125" customWidth="1"/>
    <col min="11271" max="11271" width="23" customWidth="1"/>
    <col min="11278" max="11279" width="11.5703125" customWidth="1"/>
    <col min="11523" max="11523" width="63" customWidth="1"/>
    <col min="11524" max="11524" width="17.28515625" customWidth="1"/>
    <col min="11525" max="11525" width="12.7109375" customWidth="1"/>
    <col min="11526" max="11526" width="19.42578125" customWidth="1"/>
    <col min="11527" max="11527" width="23" customWidth="1"/>
    <col min="11534" max="11535" width="11.5703125" customWidth="1"/>
    <col min="11779" max="11779" width="63" customWidth="1"/>
    <col min="11780" max="11780" width="17.28515625" customWidth="1"/>
    <col min="11781" max="11781" width="12.7109375" customWidth="1"/>
    <col min="11782" max="11782" width="19.42578125" customWidth="1"/>
    <col min="11783" max="11783" width="23" customWidth="1"/>
    <col min="11790" max="11791" width="11.5703125" customWidth="1"/>
    <col min="12035" max="12035" width="63" customWidth="1"/>
    <col min="12036" max="12036" width="17.28515625" customWidth="1"/>
    <col min="12037" max="12037" width="12.7109375" customWidth="1"/>
    <col min="12038" max="12038" width="19.42578125" customWidth="1"/>
    <col min="12039" max="12039" width="23" customWidth="1"/>
    <col min="12046" max="12047" width="11.5703125" customWidth="1"/>
    <col min="12291" max="12291" width="63" customWidth="1"/>
    <col min="12292" max="12292" width="17.28515625" customWidth="1"/>
    <col min="12293" max="12293" width="12.7109375" customWidth="1"/>
    <col min="12294" max="12294" width="19.42578125" customWidth="1"/>
    <col min="12295" max="12295" width="23" customWidth="1"/>
    <col min="12302" max="12303" width="11.5703125" customWidth="1"/>
    <col min="12547" max="12547" width="63" customWidth="1"/>
    <col min="12548" max="12548" width="17.28515625" customWidth="1"/>
    <col min="12549" max="12549" width="12.7109375" customWidth="1"/>
    <col min="12550" max="12550" width="19.42578125" customWidth="1"/>
    <col min="12551" max="12551" width="23" customWidth="1"/>
    <col min="12558" max="12559" width="11.5703125" customWidth="1"/>
    <col min="12803" max="12803" width="63" customWidth="1"/>
    <col min="12804" max="12804" width="17.28515625" customWidth="1"/>
    <col min="12805" max="12805" width="12.7109375" customWidth="1"/>
    <col min="12806" max="12806" width="19.42578125" customWidth="1"/>
    <col min="12807" max="12807" width="23" customWidth="1"/>
    <col min="12814" max="12815" width="11.5703125" customWidth="1"/>
    <col min="13059" max="13059" width="63" customWidth="1"/>
    <col min="13060" max="13060" width="17.28515625" customWidth="1"/>
    <col min="13061" max="13061" width="12.7109375" customWidth="1"/>
    <col min="13062" max="13062" width="19.42578125" customWidth="1"/>
    <col min="13063" max="13063" width="23" customWidth="1"/>
    <col min="13070" max="13071" width="11.5703125" customWidth="1"/>
    <col min="13315" max="13315" width="63" customWidth="1"/>
    <col min="13316" max="13316" width="17.28515625" customWidth="1"/>
    <col min="13317" max="13317" width="12.7109375" customWidth="1"/>
    <col min="13318" max="13318" width="19.42578125" customWidth="1"/>
    <col min="13319" max="13319" width="23" customWidth="1"/>
    <col min="13326" max="13327" width="11.5703125" customWidth="1"/>
    <col min="13571" max="13571" width="63" customWidth="1"/>
    <col min="13572" max="13572" width="17.28515625" customWidth="1"/>
    <col min="13573" max="13573" width="12.7109375" customWidth="1"/>
    <col min="13574" max="13574" width="19.42578125" customWidth="1"/>
    <col min="13575" max="13575" width="23" customWidth="1"/>
    <col min="13582" max="13583" width="11.5703125" customWidth="1"/>
    <col min="13827" max="13827" width="63" customWidth="1"/>
    <col min="13828" max="13828" width="17.28515625" customWidth="1"/>
    <col min="13829" max="13829" width="12.7109375" customWidth="1"/>
    <col min="13830" max="13830" width="19.42578125" customWidth="1"/>
    <col min="13831" max="13831" width="23" customWidth="1"/>
    <col min="13838" max="13839" width="11.5703125" customWidth="1"/>
    <col min="14083" max="14083" width="63" customWidth="1"/>
    <col min="14084" max="14084" width="17.28515625" customWidth="1"/>
    <col min="14085" max="14085" width="12.7109375" customWidth="1"/>
    <col min="14086" max="14086" width="19.42578125" customWidth="1"/>
    <col min="14087" max="14087" width="23" customWidth="1"/>
    <col min="14094" max="14095" width="11.5703125" customWidth="1"/>
    <col min="14339" max="14339" width="63" customWidth="1"/>
    <col min="14340" max="14340" width="17.28515625" customWidth="1"/>
    <col min="14341" max="14341" width="12.7109375" customWidth="1"/>
    <col min="14342" max="14342" width="19.42578125" customWidth="1"/>
    <col min="14343" max="14343" width="23" customWidth="1"/>
    <col min="14350" max="14351" width="11.5703125" customWidth="1"/>
    <col min="14595" max="14595" width="63" customWidth="1"/>
    <col min="14596" max="14596" width="17.28515625" customWidth="1"/>
    <col min="14597" max="14597" width="12.7109375" customWidth="1"/>
    <col min="14598" max="14598" width="19.42578125" customWidth="1"/>
    <col min="14599" max="14599" width="23" customWidth="1"/>
    <col min="14606" max="14607" width="11.5703125" customWidth="1"/>
    <col min="14851" max="14851" width="63" customWidth="1"/>
    <col min="14852" max="14852" width="17.28515625" customWidth="1"/>
    <col min="14853" max="14853" width="12.7109375" customWidth="1"/>
    <col min="14854" max="14854" width="19.42578125" customWidth="1"/>
    <col min="14855" max="14855" width="23" customWidth="1"/>
    <col min="14862" max="14863" width="11.5703125" customWidth="1"/>
    <col min="15107" max="15107" width="63" customWidth="1"/>
    <col min="15108" max="15108" width="17.28515625" customWidth="1"/>
    <col min="15109" max="15109" width="12.7109375" customWidth="1"/>
    <col min="15110" max="15110" width="19.42578125" customWidth="1"/>
    <col min="15111" max="15111" width="23" customWidth="1"/>
    <col min="15118" max="15119" width="11.5703125" customWidth="1"/>
    <col min="15363" max="15363" width="63" customWidth="1"/>
    <col min="15364" max="15364" width="17.28515625" customWidth="1"/>
    <col min="15365" max="15365" width="12.7109375" customWidth="1"/>
    <col min="15366" max="15366" width="19.42578125" customWidth="1"/>
    <col min="15367" max="15367" width="23" customWidth="1"/>
    <col min="15374" max="15375" width="11.5703125" customWidth="1"/>
    <col min="15619" max="15619" width="63" customWidth="1"/>
    <col min="15620" max="15620" width="17.28515625" customWidth="1"/>
    <col min="15621" max="15621" width="12.7109375" customWidth="1"/>
    <col min="15622" max="15622" width="19.42578125" customWidth="1"/>
    <col min="15623" max="15623" width="23" customWidth="1"/>
    <col min="15630" max="15631" width="11.5703125" customWidth="1"/>
    <col min="15875" max="15875" width="63" customWidth="1"/>
    <col min="15876" max="15876" width="17.28515625" customWidth="1"/>
    <col min="15877" max="15877" width="12.7109375" customWidth="1"/>
    <col min="15878" max="15878" width="19.42578125" customWidth="1"/>
    <col min="15879" max="15879" width="23" customWidth="1"/>
    <col min="15886" max="15887" width="11.5703125" customWidth="1"/>
    <col min="16131" max="16131" width="63" customWidth="1"/>
    <col min="16132" max="16132" width="17.28515625" customWidth="1"/>
    <col min="16133" max="16133" width="12.7109375" customWidth="1"/>
    <col min="16134" max="16134" width="19.42578125" customWidth="1"/>
    <col min="16135" max="16135" width="23" customWidth="1"/>
    <col min="16142" max="16143" width="11.5703125" customWidth="1"/>
  </cols>
  <sheetData>
    <row r="1" spans="1:13" ht="18.75" hidden="1" x14ac:dyDescent="0.25">
      <c r="A1" s="18"/>
      <c r="B1" s="18"/>
      <c r="C1" s="19"/>
      <c r="D1" s="89" t="s">
        <v>14</v>
      </c>
      <c r="E1" s="89"/>
      <c r="F1" s="89"/>
      <c r="G1" s="89"/>
      <c r="H1" s="89"/>
      <c r="I1" s="89"/>
      <c r="J1" s="89"/>
      <c r="K1" s="89"/>
      <c r="L1" s="89"/>
    </row>
    <row r="2" spans="1:13" ht="24.75" hidden="1" customHeight="1" x14ac:dyDescent="0.25">
      <c r="A2" s="20"/>
      <c r="B2" s="20"/>
      <c r="C2" s="21"/>
      <c r="D2" s="90" t="s">
        <v>15</v>
      </c>
      <c r="E2" s="90"/>
      <c r="F2" s="90"/>
      <c r="G2" s="90"/>
      <c r="H2" s="90"/>
      <c r="I2" s="90"/>
      <c r="J2" s="90"/>
      <c r="K2" s="90"/>
      <c r="L2" s="90"/>
    </row>
    <row r="3" spans="1:13" ht="56.25" hidden="1" customHeight="1" x14ac:dyDescent="0.25">
      <c r="A3" s="22"/>
      <c r="B3" s="22"/>
      <c r="C3" s="21"/>
      <c r="D3" s="23" t="s">
        <v>16</v>
      </c>
      <c r="E3" s="91" t="s">
        <v>17</v>
      </c>
      <c r="F3" s="91"/>
      <c r="G3" s="24"/>
      <c r="H3" s="91" t="s">
        <v>18</v>
      </c>
      <c r="I3" s="91"/>
      <c r="J3" s="25"/>
      <c r="K3" s="25"/>
      <c r="L3" s="25"/>
    </row>
    <row r="4" spans="1:13" ht="18.75" x14ac:dyDescent="0.25">
      <c r="A4" s="26"/>
      <c r="B4" s="26"/>
      <c r="C4" s="26" t="s">
        <v>19</v>
      </c>
      <c r="D4" s="27"/>
      <c r="E4" s="27"/>
      <c r="F4" s="28"/>
      <c r="G4" s="28"/>
      <c r="H4" s="1"/>
      <c r="I4" s="1"/>
      <c r="J4" s="1"/>
      <c r="K4" s="1"/>
      <c r="L4" s="1"/>
    </row>
    <row r="5" spans="1:13" x14ac:dyDescent="0.25">
      <c r="A5" s="26"/>
      <c r="B5" s="26"/>
      <c r="C5" s="26"/>
      <c r="D5" s="28"/>
      <c r="E5" s="28"/>
      <c r="F5" s="28"/>
      <c r="G5" s="28"/>
      <c r="H5" s="1"/>
      <c r="I5" s="1"/>
      <c r="J5" s="1"/>
      <c r="K5" s="1"/>
      <c r="L5" s="1"/>
    </row>
    <row r="6" spans="1:13" ht="19.5" x14ac:dyDescent="0.2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1"/>
      <c r="K6" s="1"/>
      <c r="L6" s="1"/>
    </row>
    <row r="7" spans="1:13" ht="19.5" x14ac:dyDescent="0.25">
      <c r="A7" s="93" t="s">
        <v>1</v>
      </c>
      <c r="B7" s="93"/>
      <c r="C7" s="93"/>
      <c r="D7" s="93"/>
      <c r="E7" s="93"/>
      <c r="F7" s="93"/>
      <c r="G7" s="93"/>
      <c r="H7" s="93"/>
      <c r="I7" s="93"/>
    </row>
    <row r="8" spans="1:13" ht="19.5" x14ac:dyDescent="0.25">
      <c r="A8" s="93" t="s">
        <v>2</v>
      </c>
      <c r="B8" s="93"/>
      <c r="C8" s="93"/>
      <c r="D8" s="93"/>
      <c r="E8" s="93"/>
      <c r="F8" s="93"/>
      <c r="G8" s="93"/>
      <c r="H8" s="93"/>
      <c r="I8" s="93"/>
    </row>
    <row r="9" spans="1:13" ht="19.5" x14ac:dyDescent="0.25">
      <c r="A9" s="93" t="s">
        <v>3</v>
      </c>
      <c r="B9" s="93"/>
      <c r="C9" s="93"/>
      <c r="D9" s="93"/>
      <c r="E9" s="93"/>
      <c r="F9" s="93"/>
      <c r="G9" s="93"/>
      <c r="H9" s="93"/>
      <c r="I9" s="93"/>
    </row>
    <row r="10" spans="1:13" ht="19.5" x14ac:dyDescent="0.25">
      <c r="A10" s="2"/>
      <c r="B10" s="2"/>
      <c r="C10" s="2"/>
      <c r="D10" s="3"/>
      <c r="E10" s="3"/>
      <c r="F10" s="3"/>
      <c r="G10" s="3"/>
    </row>
    <row r="11" spans="1:13" ht="18" customHeight="1" x14ac:dyDescent="0.25">
      <c r="A11" s="4" t="s">
        <v>4</v>
      </c>
      <c r="B11" s="5" t="s">
        <v>5</v>
      </c>
      <c r="C11" s="4" t="s">
        <v>6</v>
      </c>
      <c r="D11" s="6" t="s">
        <v>7</v>
      </c>
      <c r="E11" s="6" t="s">
        <v>7</v>
      </c>
      <c r="F11" s="7" t="s">
        <v>8</v>
      </c>
      <c r="G11" s="6" t="s">
        <v>7</v>
      </c>
      <c r="H11" s="6" t="s">
        <v>7</v>
      </c>
      <c r="I11" s="7" t="s">
        <v>8</v>
      </c>
    </row>
    <row r="12" spans="1:13" ht="18" hidden="1" customHeight="1" x14ac:dyDescent="0.25">
      <c r="A12" s="98" t="s">
        <v>9</v>
      </c>
      <c r="B12" s="5" t="s">
        <v>10</v>
      </c>
      <c r="C12" s="95">
        <v>1</v>
      </c>
      <c r="D12" s="8">
        <f>D15*1.2</f>
        <v>178.79999999999998</v>
      </c>
      <c r="E12" s="8">
        <f>E15*1.2</f>
        <v>198.00312</v>
      </c>
      <c r="F12" s="9">
        <f>E12*120%</f>
        <v>237.60374399999998</v>
      </c>
      <c r="G12" s="10">
        <f>G15*1.2</f>
        <v>384</v>
      </c>
      <c r="H12" s="10">
        <f>H15*1.2</f>
        <v>337.92</v>
      </c>
      <c r="I12" s="9">
        <f>H12*120%</f>
        <v>405.50400000000002</v>
      </c>
      <c r="M12" s="11"/>
    </row>
    <row r="13" spans="1:13" ht="18" hidden="1" customHeight="1" x14ac:dyDescent="0.25">
      <c r="A13" s="98"/>
      <c r="B13" s="5" t="s">
        <v>11</v>
      </c>
      <c r="C13" s="96"/>
      <c r="D13" s="8">
        <f>D12*1.2</f>
        <v>214.55999999999997</v>
      </c>
      <c r="E13" s="8">
        <f>E12*1.2</f>
        <v>237.60374399999998</v>
      </c>
      <c r="F13" s="9">
        <f t="shared" ref="F13:F26" si="0">E13*120%</f>
        <v>285.12449279999998</v>
      </c>
      <c r="G13" s="10">
        <f>G12*1.2</f>
        <v>460.79999999999995</v>
      </c>
      <c r="H13" s="10">
        <f>ROUND(H12*1.2,0)</f>
        <v>406</v>
      </c>
      <c r="I13" s="9">
        <f t="shared" ref="I13:I14" si="1">H13*120%</f>
        <v>487.2</v>
      </c>
    </row>
    <row r="14" spans="1:13" ht="18" hidden="1" customHeight="1" x14ac:dyDescent="0.25">
      <c r="A14" s="98"/>
      <c r="B14" s="5" t="s">
        <v>12</v>
      </c>
      <c r="C14" s="97"/>
      <c r="D14" s="8">
        <f>D12*1.3</f>
        <v>232.44</v>
      </c>
      <c r="E14" s="8">
        <f>E12*1.3</f>
        <v>257.40405600000003</v>
      </c>
      <c r="F14" s="9">
        <f t="shared" si="0"/>
        <v>308.88486720000003</v>
      </c>
      <c r="G14" s="10">
        <f>G12*1.3</f>
        <v>499.20000000000005</v>
      </c>
      <c r="H14" s="10">
        <f>ROUND(H12*1.3,1)</f>
        <v>439.3</v>
      </c>
      <c r="I14" s="9">
        <f t="shared" si="1"/>
        <v>527.16</v>
      </c>
    </row>
    <row r="15" spans="1:13" ht="18" customHeight="1" x14ac:dyDescent="0.25">
      <c r="A15" s="98"/>
      <c r="B15" s="5" t="s">
        <v>10</v>
      </c>
      <c r="C15" s="95">
        <v>2</v>
      </c>
      <c r="D15" s="12">
        <v>149</v>
      </c>
      <c r="E15" s="12">
        <f>D15*110.74%</f>
        <v>165.0026</v>
      </c>
      <c r="F15" s="9">
        <f t="shared" si="0"/>
        <v>198.00312</v>
      </c>
      <c r="G15" s="13">
        <v>320</v>
      </c>
      <c r="H15" s="10">
        <v>281.60000000000002</v>
      </c>
      <c r="I15" s="9">
        <f t="shared" ref="I15:I20" si="2">H15*1.2</f>
        <v>337.92</v>
      </c>
    </row>
    <row r="16" spans="1:13" ht="33.75" customHeight="1" x14ac:dyDescent="0.25">
      <c r="A16" s="98"/>
      <c r="B16" s="5" t="s">
        <v>11</v>
      </c>
      <c r="C16" s="96"/>
      <c r="D16" s="8">
        <f>D15*1.2</f>
        <v>178.79999999999998</v>
      </c>
      <c r="E16" s="8">
        <f>E15*1.2</f>
        <v>198.00312</v>
      </c>
      <c r="F16" s="9">
        <f t="shared" si="0"/>
        <v>237.60374399999998</v>
      </c>
      <c r="G16" s="10">
        <f>G15*1.2</f>
        <v>384</v>
      </c>
      <c r="H16" s="10">
        <v>337.92</v>
      </c>
      <c r="I16" s="9">
        <f t="shared" si="2"/>
        <v>405.50400000000002</v>
      </c>
    </row>
    <row r="17" spans="1:9" ht="33.75" customHeight="1" x14ac:dyDescent="0.25">
      <c r="A17" s="98"/>
      <c r="B17" s="5" t="s">
        <v>12</v>
      </c>
      <c r="C17" s="97"/>
      <c r="D17" s="8">
        <f>D15*1.3</f>
        <v>193.70000000000002</v>
      </c>
      <c r="E17" s="8">
        <f>E15*1.3</f>
        <v>214.50338000000002</v>
      </c>
      <c r="F17" s="9">
        <f t="shared" si="0"/>
        <v>257.40405600000003</v>
      </c>
      <c r="G17" s="10">
        <f>G15*1.3</f>
        <v>416</v>
      </c>
      <c r="H17" s="10">
        <v>366.08000000000004</v>
      </c>
      <c r="I17" s="9">
        <f t="shared" si="2"/>
        <v>439.29600000000005</v>
      </c>
    </row>
    <row r="18" spans="1:9" ht="33.75" customHeight="1" x14ac:dyDescent="0.25">
      <c r="A18" s="98"/>
      <c r="B18" s="5" t="s">
        <v>10</v>
      </c>
      <c r="C18" s="95">
        <v>3</v>
      </c>
      <c r="D18" s="8">
        <f>D15*0.8</f>
        <v>119.2</v>
      </c>
      <c r="E18" s="8">
        <f>E15*0.8</f>
        <v>132.00208000000001</v>
      </c>
      <c r="F18" s="9">
        <f t="shared" si="0"/>
        <v>158.40249600000001</v>
      </c>
      <c r="G18" s="10">
        <f>G15*0.8</f>
        <v>256</v>
      </c>
      <c r="H18" s="10">
        <v>225.28000000000003</v>
      </c>
      <c r="I18" s="9">
        <f t="shared" si="2"/>
        <v>270.33600000000001</v>
      </c>
    </row>
    <row r="19" spans="1:9" ht="33.75" customHeight="1" x14ac:dyDescent="0.25">
      <c r="A19" s="98"/>
      <c r="B19" s="5" t="s">
        <v>11</v>
      </c>
      <c r="C19" s="96"/>
      <c r="D19" s="8">
        <f>D18*1.2</f>
        <v>143.04</v>
      </c>
      <c r="E19" s="8">
        <f>E18*1.2</f>
        <v>158.40249600000001</v>
      </c>
      <c r="F19" s="9">
        <f t="shared" si="0"/>
        <v>190.0829952</v>
      </c>
      <c r="G19" s="10">
        <f>G18*1.2</f>
        <v>307.2</v>
      </c>
      <c r="H19" s="10">
        <v>270.32</v>
      </c>
      <c r="I19" s="9">
        <f t="shared" si="2"/>
        <v>324.38399999999996</v>
      </c>
    </row>
    <row r="20" spans="1:9" ht="39" customHeight="1" x14ac:dyDescent="0.25">
      <c r="A20" s="98"/>
      <c r="B20" s="5" t="s">
        <v>12</v>
      </c>
      <c r="C20" s="97"/>
      <c r="D20" s="8">
        <f>D18*1.3</f>
        <v>154.96</v>
      </c>
      <c r="E20" s="8">
        <f>E18*1.3</f>
        <v>171.60270400000002</v>
      </c>
      <c r="F20" s="9">
        <f t="shared" si="0"/>
        <v>205.92324480000002</v>
      </c>
      <c r="G20" s="10">
        <f>G18*1.3</f>
        <v>332.8</v>
      </c>
      <c r="H20" s="10">
        <v>292.88000000000005</v>
      </c>
      <c r="I20" s="9">
        <f t="shared" si="2"/>
        <v>351.45600000000007</v>
      </c>
    </row>
    <row r="21" spans="1:9" ht="35.25" customHeight="1" x14ac:dyDescent="0.25">
      <c r="A21" s="94" t="s">
        <v>13</v>
      </c>
      <c r="B21" s="5" t="s">
        <v>10</v>
      </c>
      <c r="C21" s="95">
        <v>2</v>
      </c>
      <c r="D21" s="12">
        <v>97.5</v>
      </c>
      <c r="E21" s="12">
        <f>D21*106.67%</f>
        <v>104.00324999999999</v>
      </c>
      <c r="F21" s="9">
        <f t="shared" si="0"/>
        <v>124.80389999999998</v>
      </c>
      <c r="G21" s="13">
        <v>230</v>
      </c>
      <c r="H21" s="10">
        <v>192</v>
      </c>
      <c r="I21" s="9">
        <f t="shared" ref="I21:I26" si="3">H21*1.2</f>
        <v>230.39999999999998</v>
      </c>
    </row>
    <row r="22" spans="1:9" ht="35.25" customHeight="1" x14ac:dyDescent="0.25">
      <c r="A22" s="94"/>
      <c r="B22" s="5" t="s">
        <v>11</v>
      </c>
      <c r="C22" s="96"/>
      <c r="D22" s="8">
        <f>D21*1.2</f>
        <v>117</v>
      </c>
      <c r="E22" s="8">
        <f>E21*1.2</f>
        <v>124.80389999999998</v>
      </c>
      <c r="F22" s="9">
        <f t="shared" si="0"/>
        <v>149.76467999999997</v>
      </c>
      <c r="G22" s="10">
        <f>G21*1.2</f>
        <v>276</v>
      </c>
      <c r="H22" s="10">
        <v>230.4</v>
      </c>
      <c r="I22" s="9">
        <f t="shared" si="3"/>
        <v>276.48</v>
      </c>
    </row>
    <row r="23" spans="1:9" ht="35.25" customHeight="1" x14ac:dyDescent="0.25">
      <c r="A23" s="94"/>
      <c r="B23" s="5" t="s">
        <v>12</v>
      </c>
      <c r="C23" s="97"/>
      <c r="D23" s="8">
        <f>D21*1.3</f>
        <v>126.75</v>
      </c>
      <c r="E23" s="8">
        <f>E21*1.3</f>
        <v>135.20422500000001</v>
      </c>
      <c r="F23" s="9">
        <f t="shared" si="0"/>
        <v>162.24507</v>
      </c>
      <c r="G23" s="10">
        <f>G21*1.3</f>
        <v>299</v>
      </c>
      <c r="H23" s="10">
        <v>249.60000000000002</v>
      </c>
      <c r="I23" s="9">
        <f t="shared" si="3"/>
        <v>299.52000000000004</v>
      </c>
    </row>
    <row r="24" spans="1:9" ht="35.25" customHeight="1" x14ac:dyDescent="0.25">
      <c r="A24" s="94"/>
      <c r="B24" s="5" t="s">
        <v>10</v>
      </c>
      <c r="C24" s="95">
        <v>3</v>
      </c>
      <c r="D24" s="8">
        <f>D21*0.8</f>
        <v>78</v>
      </c>
      <c r="E24" s="8">
        <f>E21*0.8</f>
        <v>83.202600000000004</v>
      </c>
      <c r="F24" s="9">
        <f t="shared" si="0"/>
        <v>99.843119999999999</v>
      </c>
      <c r="G24" s="10">
        <f>G21*0.8</f>
        <v>184</v>
      </c>
      <c r="H24" s="10">
        <v>153.60000000000002</v>
      </c>
      <c r="I24" s="9">
        <f t="shared" si="3"/>
        <v>184.32000000000002</v>
      </c>
    </row>
    <row r="25" spans="1:9" ht="35.25" customHeight="1" x14ac:dyDescent="0.25">
      <c r="A25" s="94"/>
      <c r="B25" s="5" t="s">
        <v>11</v>
      </c>
      <c r="C25" s="96"/>
      <c r="D25" s="8">
        <f>D24*1.2</f>
        <v>93.6</v>
      </c>
      <c r="E25" s="8">
        <f>E24*1.2</f>
        <v>99.843119999999999</v>
      </c>
      <c r="F25" s="9">
        <f t="shared" si="0"/>
        <v>119.81174399999999</v>
      </c>
      <c r="G25" s="10">
        <f>G24*1.2</f>
        <v>220.79999999999998</v>
      </c>
      <c r="H25" s="10">
        <v>184.32</v>
      </c>
      <c r="I25" s="9">
        <f t="shared" si="3"/>
        <v>221.184</v>
      </c>
    </row>
    <row r="26" spans="1:9" ht="35.25" customHeight="1" x14ac:dyDescent="0.25">
      <c r="A26" s="94"/>
      <c r="B26" s="5" t="s">
        <v>12</v>
      </c>
      <c r="C26" s="97"/>
      <c r="D26" s="8">
        <f>D24*1.3</f>
        <v>101.4</v>
      </c>
      <c r="E26" s="8">
        <f>E24*1.3</f>
        <v>108.16338</v>
      </c>
      <c r="F26" s="9">
        <f t="shared" si="0"/>
        <v>129.79605599999999</v>
      </c>
      <c r="G26" s="10">
        <f>G24*1.3</f>
        <v>239.20000000000002</v>
      </c>
      <c r="H26" s="10">
        <v>199.68000000000004</v>
      </c>
      <c r="I26" s="9">
        <f t="shared" si="3"/>
        <v>239.61600000000004</v>
      </c>
    </row>
    <row r="27" spans="1:9" ht="7.5" customHeight="1" x14ac:dyDescent="0.25">
      <c r="A27" s="15"/>
      <c r="B27" s="16"/>
      <c r="C27" s="17"/>
      <c r="D27" s="3"/>
      <c r="E27" s="3"/>
      <c r="F27" s="3"/>
      <c r="G27" s="3"/>
    </row>
    <row r="28" spans="1:9" ht="18.75" x14ac:dyDescent="0.25">
      <c r="A28" s="29" t="s">
        <v>20</v>
      </c>
      <c r="B28" s="16"/>
      <c r="C28" s="17"/>
      <c r="D28" s="3"/>
      <c r="E28" s="3"/>
      <c r="F28" s="3"/>
      <c r="G28" s="3"/>
    </row>
    <row r="29" spans="1:9" ht="18.75" hidden="1" x14ac:dyDescent="0.25">
      <c r="A29" s="29" t="s">
        <v>21</v>
      </c>
      <c r="B29" s="30"/>
      <c r="C29" s="17"/>
      <c r="D29" s="3"/>
      <c r="E29" s="3"/>
      <c r="F29" s="3"/>
      <c r="G29" s="3"/>
      <c r="H29" s="31"/>
    </row>
    <row r="30" spans="1:9" ht="18.75" hidden="1" x14ac:dyDescent="0.25">
      <c r="A30" s="29"/>
      <c r="B30" s="30"/>
      <c r="C30" s="17"/>
      <c r="D30" s="3"/>
      <c r="E30" s="3"/>
      <c r="F30" s="3"/>
      <c r="G30" s="3"/>
      <c r="H30" s="31"/>
    </row>
    <row r="31" spans="1:9" ht="18.75" hidden="1" x14ac:dyDescent="0.25">
      <c r="A31" s="31" t="s">
        <v>22</v>
      </c>
      <c r="B31" s="31"/>
      <c r="C31" s="31"/>
      <c r="D31" s="31" t="s">
        <v>23</v>
      </c>
      <c r="E31" s="31"/>
      <c r="F31" s="31" t="s">
        <v>23</v>
      </c>
      <c r="G31" s="31"/>
      <c r="H31" s="31" t="s">
        <v>24</v>
      </c>
    </row>
    <row r="32" spans="1:9" ht="18.75" hidden="1" x14ac:dyDescent="0.25">
      <c r="A32" s="31"/>
      <c r="B32" s="31"/>
      <c r="C32" s="31"/>
      <c r="D32" s="31"/>
      <c r="E32" s="31"/>
      <c r="F32" s="31"/>
      <c r="G32" s="31"/>
      <c r="H32" s="31"/>
    </row>
    <row r="33" spans="1:8" ht="18.75" hidden="1" x14ac:dyDescent="0.25">
      <c r="A33" s="31" t="s">
        <v>25</v>
      </c>
      <c r="B33" s="31"/>
      <c r="C33" s="31"/>
      <c r="D33" s="31" t="s">
        <v>26</v>
      </c>
      <c r="E33" s="31"/>
      <c r="F33" s="31" t="s">
        <v>27</v>
      </c>
      <c r="G33" s="31"/>
      <c r="H33" s="31" t="s">
        <v>26</v>
      </c>
    </row>
    <row r="34" spans="1:8" ht="18.75" x14ac:dyDescent="0.25">
      <c r="H34" s="31"/>
    </row>
  </sheetData>
  <mergeCells count="15">
    <mergeCell ref="A7:I7"/>
    <mergeCell ref="A21:A26"/>
    <mergeCell ref="C21:C23"/>
    <mergeCell ref="C24:C26"/>
    <mergeCell ref="A8:I8"/>
    <mergeCell ref="A9:I9"/>
    <mergeCell ref="A12:A20"/>
    <mergeCell ref="C12:C14"/>
    <mergeCell ref="C15:C17"/>
    <mergeCell ref="C18:C20"/>
    <mergeCell ref="D1:L1"/>
    <mergeCell ref="D2:L2"/>
    <mergeCell ref="E3:F3"/>
    <mergeCell ref="H3:I3"/>
    <mergeCell ref="A6:I6"/>
  </mergeCells>
  <pageMargins left="0.7" right="0.7" top="0.75" bottom="0.75" header="0.3" footer="0.3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F46"/>
  <sheetViews>
    <sheetView view="pageBreakPreview" topLeftCell="A7" zoomScale="60" zoomScaleNormal="100" workbookViewId="0">
      <selection activeCell="B23" sqref="B23"/>
    </sheetView>
  </sheetViews>
  <sheetFormatPr defaultRowHeight="19.5" x14ac:dyDescent="0.3"/>
  <cols>
    <col min="2" max="2" width="51.42578125" customWidth="1"/>
    <col min="3" max="3" width="25.85546875" customWidth="1"/>
    <col min="4" max="4" width="15" customWidth="1"/>
    <col min="5" max="5" width="27.5703125" style="33" hidden="1" customWidth="1"/>
    <col min="6" max="7" width="24.42578125" style="14" hidden="1" customWidth="1"/>
    <col min="8" max="8" width="27.28515625" style="14" customWidth="1"/>
    <col min="9" max="9" width="27.140625" style="14" customWidth="1"/>
    <col min="10" max="10" width="19.7109375" style="39" hidden="1" customWidth="1"/>
    <col min="11" max="11" width="18.7109375" style="14" hidden="1" customWidth="1"/>
    <col min="12" max="12" width="14.5703125" style="14" hidden="1" customWidth="1"/>
    <col min="13" max="256" width="9.140625" style="14"/>
    <col min="257" max="257" width="76.5703125" style="14" customWidth="1"/>
    <col min="258" max="258" width="16" style="14" customWidth="1"/>
    <col min="259" max="259" width="11" style="14" customWidth="1"/>
    <col min="260" max="261" width="24.5703125" style="14" customWidth="1"/>
    <col min="262" max="396" width="9.140625" style="14"/>
    <col min="513" max="513" width="76.5703125" customWidth="1"/>
    <col min="514" max="514" width="16" customWidth="1"/>
    <col min="515" max="515" width="11" customWidth="1"/>
    <col min="516" max="517" width="24.5703125" customWidth="1"/>
    <col min="769" max="769" width="76.5703125" customWidth="1"/>
    <col min="770" max="770" width="16" customWidth="1"/>
    <col min="771" max="771" width="11" customWidth="1"/>
    <col min="772" max="773" width="24.5703125" customWidth="1"/>
    <col min="1025" max="1025" width="76.5703125" customWidth="1"/>
    <col min="1026" max="1026" width="16" customWidth="1"/>
    <col min="1027" max="1027" width="11" customWidth="1"/>
    <col min="1028" max="1029" width="24.5703125" customWidth="1"/>
    <col min="1281" max="1281" width="76.5703125" customWidth="1"/>
    <col min="1282" max="1282" width="16" customWidth="1"/>
    <col min="1283" max="1283" width="11" customWidth="1"/>
    <col min="1284" max="1285" width="24.5703125" customWidth="1"/>
    <col min="1537" max="1537" width="76.5703125" customWidth="1"/>
    <col min="1538" max="1538" width="16" customWidth="1"/>
    <col min="1539" max="1539" width="11" customWidth="1"/>
    <col min="1540" max="1541" width="24.5703125" customWidth="1"/>
    <col min="1793" max="1793" width="76.5703125" customWidth="1"/>
    <col min="1794" max="1794" width="16" customWidth="1"/>
    <col min="1795" max="1795" width="11" customWidth="1"/>
    <col min="1796" max="1797" width="24.5703125" customWidth="1"/>
    <col min="2049" max="2049" width="76.5703125" customWidth="1"/>
    <col min="2050" max="2050" width="16" customWidth="1"/>
    <col min="2051" max="2051" width="11" customWidth="1"/>
    <col min="2052" max="2053" width="24.5703125" customWidth="1"/>
    <col min="2305" max="2305" width="76.5703125" customWidth="1"/>
    <col min="2306" max="2306" width="16" customWidth="1"/>
    <col min="2307" max="2307" width="11" customWidth="1"/>
    <col min="2308" max="2309" width="24.5703125" customWidth="1"/>
    <col min="2561" max="2561" width="76.5703125" customWidth="1"/>
    <col min="2562" max="2562" width="16" customWidth="1"/>
    <col min="2563" max="2563" width="11" customWidth="1"/>
    <col min="2564" max="2565" width="24.5703125" customWidth="1"/>
    <col min="2817" max="2817" width="76.5703125" customWidth="1"/>
    <col min="2818" max="2818" width="16" customWidth="1"/>
    <col min="2819" max="2819" width="11" customWidth="1"/>
    <col min="2820" max="2821" width="24.5703125" customWidth="1"/>
    <col min="3073" max="3073" width="76.5703125" customWidth="1"/>
    <col min="3074" max="3074" width="16" customWidth="1"/>
    <col min="3075" max="3075" width="11" customWidth="1"/>
    <col min="3076" max="3077" width="24.5703125" customWidth="1"/>
    <col min="3329" max="3329" width="76.5703125" customWidth="1"/>
    <col min="3330" max="3330" width="16" customWidth="1"/>
    <col min="3331" max="3331" width="11" customWidth="1"/>
    <col min="3332" max="3333" width="24.5703125" customWidth="1"/>
    <col min="3585" max="3585" width="76.5703125" customWidth="1"/>
    <col min="3586" max="3586" width="16" customWidth="1"/>
    <col min="3587" max="3587" width="11" customWidth="1"/>
    <col min="3588" max="3589" width="24.5703125" customWidth="1"/>
    <col min="3841" max="3841" width="76.5703125" customWidth="1"/>
    <col min="3842" max="3842" width="16" customWidth="1"/>
    <col min="3843" max="3843" width="11" customWidth="1"/>
    <col min="3844" max="3845" width="24.5703125" customWidth="1"/>
    <col min="4097" max="4097" width="76.5703125" customWidth="1"/>
    <col min="4098" max="4098" width="16" customWidth="1"/>
    <col min="4099" max="4099" width="11" customWidth="1"/>
    <col min="4100" max="4101" width="24.5703125" customWidth="1"/>
    <col min="4353" max="4353" width="76.5703125" customWidth="1"/>
    <col min="4354" max="4354" width="16" customWidth="1"/>
    <col min="4355" max="4355" width="11" customWidth="1"/>
    <col min="4356" max="4357" width="24.5703125" customWidth="1"/>
    <col min="4609" max="4609" width="76.5703125" customWidth="1"/>
    <col min="4610" max="4610" width="16" customWidth="1"/>
    <col min="4611" max="4611" width="11" customWidth="1"/>
    <col min="4612" max="4613" width="24.5703125" customWidth="1"/>
    <col min="4865" max="4865" width="76.5703125" customWidth="1"/>
    <col min="4866" max="4866" width="16" customWidth="1"/>
    <col min="4867" max="4867" width="11" customWidth="1"/>
    <col min="4868" max="4869" width="24.5703125" customWidth="1"/>
    <col min="5121" max="5121" width="76.5703125" customWidth="1"/>
    <col min="5122" max="5122" width="16" customWidth="1"/>
    <col min="5123" max="5123" width="11" customWidth="1"/>
    <col min="5124" max="5125" width="24.5703125" customWidth="1"/>
    <col min="5377" max="5377" width="76.5703125" customWidth="1"/>
    <col min="5378" max="5378" width="16" customWidth="1"/>
    <col min="5379" max="5379" width="11" customWidth="1"/>
    <col min="5380" max="5381" width="24.5703125" customWidth="1"/>
    <col min="5633" max="5633" width="76.5703125" customWidth="1"/>
    <col min="5634" max="5634" width="16" customWidth="1"/>
    <col min="5635" max="5635" width="11" customWidth="1"/>
    <col min="5636" max="5637" width="24.5703125" customWidth="1"/>
    <col min="5889" max="5889" width="76.5703125" customWidth="1"/>
    <col min="5890" max="5890" width="16" customWidth="1"/>
    <col min="5891" max="5891" width="11" customWidth="1"/>
    <col min="5892" max="5893" width="24.5703125" customWidth="1"/>
    <col min="6145" max="6145" width="76.5703125" customWidth="1"/>
    <col min="6146" max="6146" width="16" customWidth="1"/>
    <col min="6147" max="6147" width="11" customWidth="1"/>
    <col min="6148" max="6149" width="24.5703125" customWidth="1"/>
    <col min="6401" max="6401" width="76.5703125" customWidth="1"/>
    <col min="6402" max="6402" width="16" customWidth="1"/>
    <col min="6403" max="6403" width="11" customWidth="1"/>
    <col min="6404" max="6405" width="24.5703125" customWidth="1"/>
    <col min="6657" max="6657" width="76.5703125" customWidth="1"/>
    <col min="6658" max="6658" width="16" customWidth="1"/>
    <col min="6659" max="6659" width="11" customWidth="1"/>
    <col min="6660" max="6661" width="24.5703125" customWidth="1"/>
    <col min="6913" max="6913" width="76.5703125" customWidth="1"/>
    <col min="6914" max="6914" width="16" customWidth="1"/>
    <col min="6915" max="6915" width="11" customWidth="1"/>
    <col min="6916" max="6917" width="24.5703125" customWidth="1"/>
    <col min="7169" max="7169" width="76.5703125" customWidth="1"/>
    <col min="7170" max="7170" width="16" customWidth="1"/>
    <col min="7171" max="7171" width="11" customWidth="1"/>
    <col min="7172" max="7173" width="24.5703125" customWidth="1"/>
    <col min="7425" max="7425" width="76.5703125" customWidth="1"/>
    <col min="7426" max="7426" width="16" customWidth="1"/>
    <col min="7427" max="7427" width="11" customWidth="1"/>
    <col min="7428" max="7429" width="24.5703125" customWidth="1"/>
    <col min="7681" max="7681" width="76.5703125" customWidth="1"/>
    <col min="7682" max="7682" width="16" customWidth="1"/>
    <col min="7683" max="7683" width="11" customWidth="1"/>
    <col min="7684" max="7685" width="24.5703125" customWidth="1"/>
    <col min="7937" max="7937" width="76.5703125" customWidth="1"/>
    <col min="7938" max="7938" width="16" customWidth="1"/>
    <col min="7939" max="7939" width="11" customWidth="1"/>
    <col min="7940" max="7941" width="24.5703125" customWidth="1"/>
    <col min="8193" max="8193" width="76.5703125" customWidth="1"/>
    <col min="8194" max="8194" width="16" customWidth="1"/>
    <col min="8195" max="8195" width="11" customWidth="1"/>
    <col min="8196" max="8197" width="24.5703125" customWidth="1"/>
    <col min="8449" max="8449" width="76.5703125" customWidth="1"/>
    <col min="8450" max="8450" width="16" customWidth="1"/>
    <col min="8451" max="8451" width="11" customWidth="1"/>
    <col min="8452" max="8453" width="24.5703125" customWidth="1"/>
    <col min="8705" max="8705" width="76.5703125" customWidth="1"/>
    <col min="8706" max="8706" width="16" customWidth="1"/>
    <col min="8707" max="8707" width="11" customWidth="1"/>
    <col min="8708" max="8709" width="24.5703125" customWidth="1"/>
    <col min="8961" max="8961" width="76.5703125" customWidth="1"/>
    <col min="8962" max="8962" width="16" customWidth="1"/>
    <col min="8963" max="8963" width="11" customWidth="1"/>
    <col min="8964" max="8965" width="24.5703125" customWidth="1"/>
    <col min="9217" max="9217" width="76.5703125" customWidth="1"/>
    <col min="9218" max="9218" width="16" customWidth="1"/>
    <col min="9219" max="9219" width="11" customWidth="1"/>
    <col min="9220" max="9221" width="24.5703125" customWidth="1"/>
    <col min="9473" max="9473" width="76.5703125" customWidth="1"/>
    <col min="9474" max="9474" width="16" customWidth="1"/>
    <col min="9475" max="9475" width="11" customWidth="1"/>
    <col min="9476" max="9477" width="24.5703125" customWidth="1"/>
    <col min="9729" max="9729" width="76.5703125" customWidth="1"/>
    <col min="9730" max="9730" width="16" customWidth="1"/>
    <col min="9731" max="9731" width="11" customWidth="1"/>
    <col min="9732" max="9733" width="24.5703125" customWidth="1"/>
    <col min="9985" max="9985" width="76.5703125" customWidth="1"/>
    <col min="9986" max="9986" width="16" customWidth="1"/>
    <col min="9987" max="9987" width="11" customWidth="1"/>
    <col min="9988" max="9989" width="24.5703125" customWidth="1"/>
    <col min="10241" max="10241" width="76.5703125" customWidth="1"/>
    <col min="10242" max="10242" width="16" customWidth="1"/>
    <col min="10243" max="10243" width="11" customWidth="1"/>
    <col min="10244" max="10245" width="24.5703125" customWidth="1"/>
    <col min="10497" max="10497" width="76.5703125" customWidth="1"/>
    <col min="10498" max="10498" width="16" customWidth="1"/>
    <col min="10499" max="10499" width="11" customWidth="1"/>
    <col min="10500" max="10501" width="24.5703125" customWidth="1"/>
    <col min="10753" max="10753" width="76.5703125" customWidth="1"/>
    <col min="10754" max="10754" width="16" customWidth="1"/>
    <col min="10755" max="10755" width="11" customWidth="1"/>
    <col min="10756" max="10757" width="24.5703125" customWidth="1"/>
    <col min="11009" max="11009" width="76.5703125" customWidth="1"/>
    <col min="11010" max="11010" width="16" customWidth="1"/>
    <col min="11011" max="11011" width="11" customWidth="1"/>
    <col min="11012" max="11013" width="24.5703125" customWidth="1"/>
    <col min="11265" max="11265" width="76.5703125" customWidth="1"/>
    <col min="11266" max="11266" width="16" customWidth="1"/>
    <col min="11267" max="11267" width="11" customWidth="1"/>
    <col min="11268" max="11269" width="24.5703125" customWidth="1"/>
    <col min="11521" max="11521" width="76.5703125" customWidth="1"/>
    <col min="11522" max="11522" width="16" customWidth="1"/>
    <col min="11523" max="11523" width="11" customWidth="1"/>
    <col min="11524" max="11525" width="24.5703125" customWidth="1"/>
    <col min="11777" max="11777" width="76.5703125" customWidth="1"/>
    <col min="11778" max="11778" width="16" customWidth="1"/>
    <col min="11779" max="11779" width="11" customWidth="1"/>
    <col min="11780" max="11781" width="24.5703125" customWidth="1"/>
    <col min="12033" max="12033" width="76.5703125" customWidth="1"/>
    <col min="12034" max="12034" width="16" customWidth="1"/>
    <col min="12035" max="12035" width="11" customWidth="1"/>
    <col min="12036" max="12037" width="24.5703125" customWidth="1"/>
    <col min="12289" max="12289" width="76.5703125" customWidth="1"/>
    <col min="12290" max="12290" width="16" customWidth="1"/>
    <col min="12291" max="12291" width="11" customWidth="1"/>
    <col min="12292" max="12293" width="24.5703125" customWidth="1"/>
    <col min="12545" max="12545" width="76.5703125" customWidth="1"/>
    <col min="12546" max="12546" width="16" customWidth="1"/>
    <col min="12547" max="12547" width="11" customWidth="1"/>
    <col min="12548" max="12549" width="24.5703125" customWidth="1"/>
    <col min="12801" max="12801" width="76.5703125" customWidth="1"/>
    <col min="12802" max="12802" width="16" customWidth="1"/>
    <col min="12803" max="12803" width="11" customWidth="1"/>
    <col min="12804" max="12805" width="24.5703125" customWidth="1"/>
    <col min="13057" max="13057" width="76.5703125" customWidth="1"/>
    <col min="13058" max="13058" width="16" customWidth="1"/>
    <col min="13059" max="13059" width="11" customWidth="1"/>
    <col min="13060" max="13061" width="24.5703125" customWidth="1"/>
    <col min="13313" max="13313" width="76.5703125" customWidth="1"/>
    <col min="13314" max="13314" width="16" customWidth="1"/>
    <col min="13315" max="13315" width="11" customWidth="1"/>
    <col min="13316" max="13317" width="24.5703125" customWidth="1"/>
    <col min="13569" max="13569" width="76.5703125" customWidth="1"/>
    <col min="13570" max="13570" width="16" customWidth="1"/>
    <col min="13571" max="13571" width="11" customWidth="1"/>
    <col min="13572" max="13573" width="24.5703125" customWidth="1"/>
    <col min="13825" max="13825" width="76.5703125" customWidth="1"/>
    <col min="13826" max="13826" width="16" customWidth="1"/>
    <col min="13827" max="13827" width="11" customWidth="1"/>
    <col min="13828" max="13829" width="24.5703125" customWidth="1"/>
    <col min="14081" max="14081" width="76.5703125" customWidth="1"/>
    <col min="14082" max="14082" width="16" customWidth="1"/>
    <col min="14083" max="14083" width="11" customWidth="1"/>
    <col min="14084" max="14085" width="24.5703125" customWidth="1"/>
    <col min="14337" max="14337" width="76.5703125" customWidth="1"/>
    <col min="14338" max="14338" width="16" customWidth="1"/>
    <col min="14339" max="14339" width="11" customWidth="1"/>
    <col min="14340" max="14341" width="24.5703125" customWidth="1"/>
    <col min="14593" max="14593" width="76.5703125" customWidth="1"/>
    <col min="14594" max="14594" width="16" customWidth="1"/>
    <col min="14595" max="14595" width="11" customWidth="1"/>
    <col min="14596" max="14597" width="24.5703125" customWidth="1"/>
    <col min="14849" max="14849" width="76.5703125" customWidth="1"/>
    <col min="14850" max="14850" width="16" customWidth="1"/>
    <col min="14851" max="14851" width="11" customWidth="1"/>
    <col min="14852" max="14853" width="24.5703125" customWidth="1"/>
    <col min="15105" max="15105" width="76.5703125" customWidth="1"/>
    <col min="15106" max="15106" width="16" customWidth="1"/>
    <col min="15107" max="15107" width="11" customWidth="1"/>
    <col min="15108" max="15109" width="24.5703125" customWidth="1"/>
    <col min="15361" max="15361" width="76.5703125" customWidth="1"/>
    <col min="15362" max="15362" width="16" customWidth="1"/>
    <col min="15363" max="15363" width="11" customWidth="1"/>
    <col min="15364" max="15365" width="24.5703125" customWidth="1"/>
    <col min="15617" max="15617" width="76.5703125" customWidth="1"/>
    <col min="15618" max="15618" width="16" customWidth="1"/>
    <col min="15619" max="15619" width="11" customWidth="1"/>
    <col min="15620" max="15621" width="24.5703125" customWidth="1"/>
    <col min="15873" max="15873" width="76.5703125" customWidth="1"/>
    <col min="15874" max="15874" width="16" customWidth="1"/>
    <col min="15875" max="15875" width="11" customWidth="1"/>
    <col min="15876" max="15877" width="24.5703125" customWidth="1"/>
    <col min="16129" max="16129" width="76.5703125" customWidth="1"/>
    <col min="16130" max="16130" width="16" customWidth="1"/>
    <col min="16131" max="16131" width="11" customWidth="1"/>
    <col min="16132" max="16133" width="24.5703125" customWidth="1"/>
  </cols>
  <sheetData>
    <row r="1" spans="1:396" ht="24" customHeight="1" x14ac:dyDescent="0.3">
      <c r="C1" s="32"/>
      <c r="D1" s="32"/>
      <c r="E1"/>
      <c r="F1" s="33"/>
      <c r="G1" s="33"/>
      <c r="H1" s="32" t="s">
        <v>14</v>
      </c>
      <c r="J1" s="34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</row>
    <row r="2" spans="1:396" ht="24" customHeight="1" x14ac:dyDescent="0.3">
      <c r="C2" s="32"/>
      <c r="D2" s="32"/>
      <c r="E2"/>
      <c r="F2" s="33"/>
      <c r="G2" s="33"/>
      <c r="H2" s="32" t="s">
        <v>15</v>
      </c>
      <c r="J2" s="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</row>
    <row r="3" spans="1:396" ht="24" customHeight="1" x14ac:dyDescent="0.3">
      <c r="C3" s="35"/>
      <c r="D3" s="36"/>
      <c r="E3"/>
      <c r="F3" s="37"/>
      <c r="G3" s="38"/>
      <c r="H3" s="36" t="s">
        <v>28</v>
      </c>
      <c r="J3" s="3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</row>
    <row r="4" spans="1:396" ht="17.25" customHeight="1" x14ac:dyDescent="0.3">
      <c r="C4" t="s">
        <v>19</v>
      </c>
      <c r="J4" s="3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</row>
    <row r="5" spans="1:396" x14ac:dyDescent="0.3">
      <c r="J5" s="3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</row>
    <row r="6" spans="1:396" ht="10.5" customHeight="1" x14ac:dyDescent="0.3">
      <c r="J6" s="34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</row>
    <row r="7" spans="1:396" ht="20.25" x14ac:dyDescent="0.3">
      <c r="A7" s="110" t="s">
        <v>29</v>
      </c>
      <c r="B7" s="110"/>
      <c r="C7" s="110"/>
      <c r="D7" s="110"/>
      <c r="E7" s="110"/>
      <c r="F7" s="110"/>
      <c r="G7" s="110"/>
      <c r="H7" s="110"/>
      <c r="I7" s="110"/>
      <c r="J7" s="34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</row>
    <row r="8" spans="1:396" ht="33.75" customHeight="1" x14ac:dyDescent="0.3">
      <c r="A8" s="110" t="s">
        <v>50</v>
      </c>
      <c r="B8" s="110"/>
      <c r="C8" s="110"/>
      <c r="D8" s="110"/>
      <c r="E8" s="110"/>
      <c r="F8" s="110"/>
      <c r="G8" s="110"/>
      <c r="H8" s="110"/>
      <c r="I8" s="110"/>
      <c r="J8" s="34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</row>
    <row r="9" spans="1:396" ht="86.25" customHeight="1" x14ac:dyDescent="0.3">
      <c r="A9" s="108" t="s">
        <v>48</v>
      </c>
      <c r="B9" s="108"/>
      <c r="C9" s="108"/>
      <c r="D9" s="108"/>
      <c r="E9" s="108"/>
      <c r="F9" s="108"/>
      <c r="G9" s="108"/>
      <c r="H9" s="108"/>
      <c r="I9" s="108"/>
      <c r="J9" s="34"/>
      <c r="K9"/>
      <c r="L9"/>
      <c r="M9"/>
      <c r="N9" s="83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</row>
    <row r="10" spans="1:396" ht="68.25" customHeight="1" x14ac:dyDescent="0.3">
      <c r="A10" s="109" t="s">
        <v>49</v>
      </c>
      <c r="B10" s="109"/>
      <c r="C10" s="109"/>
      <c r="D10" s="109"/>
      <c r="E10" s="109"/>
      <c r="F10" s="109"/>
      <c r="G10" s="109"/>
      <c r="H10" s="109"/>
      <c r="I10" s="109"/>
      <c r="J10" s="34"/>
      <c r="K10"/>
      <c r="L10"/>
      <c r="M10"/>
      <c r="N10" s="83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</row>
    <row r="11" spans="1:396" ht="24" customHeight="1" x14ac:dyDescent="0.3">
      <c r="B11" s="108"/>
      <c r="C11" s="108"/>
      <c r="D11" s="108"/>
      <c r="E11" s="108"/>
      <c r="F11" s="108"/>
      <c r="G11" s="108"/>
      <c r="H11" s="108"/>
      <c r="I11" s="108"/>
      <c r="N11" s="83"/>
    </row>
    <row r="12" spans="1:396" ht="24" customHeight="1" thickBot="1" x14ac:dyDescent="0.35">
      <c r="J12" s="3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</row>
    <row r="13" spans="1:396" ht="104.25" customHeight="1" thickBot="1" x14ac:dyDescent="0.35">
      <c r="A13" s="99" t="s">
        <v>4</v>
      </c>
      <c r="B13" s="100"/>
      <c r="C13" s="40" t="s">
        <v>31</v>
      </c>
      <c r="D13" s="41" t="s">
        <v>6</v>
      </c>
      <c r="E13" s="42" t="s">
        <v>32</v>
      </c>
      <c r="F13" s="42" t="s">
        <v>32</v>
      </c>
      <c r="G13" s="43" t="s">
        <v>32</v>
      </c>
      <c r="H13" s="43" t="s">
        <v>7</v>
      </c>
      <c r="I13" s="44" t="s">
        <v>8</v>
      </c>
      <c r="J13" s="45"/>
      <c r="K13" s="46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</row>
    <row r="14" spans="1:396" ht="51" customHeight="1" x14ac:dyDescent="0.35">
      <c r="A14" s="57">
        <v>1</v>
      </c>
      <c r="B14" s="101" t="s">
        <v>37</v>
      </c>
      <c r="C14" s="50" t="s">
        <v>33</v>
      </c>
      <c r="D14" s="104" t="s">
        <v>35</v>
      </c>
      <c r="E14" s="51">
        <v>38</v>
      </c>
      <c r="F14" s="51">
        <v>49.4</v>
      </c>
      <c r="G14" s="52">
        <v>90</v>
      </c>
      <c r="H14" s="53">
        <v>75</v>
      </c>
      <c r="I14" s="54">
        <f t="shared" ref="I14:I16" si="0">H14*1.2</f>
        <v>90</v>
      </c>
      <c r="J14" s="47"/>
      <c r="K14" s="48">
        <f t="shared" ref="K14" si="1">K16*1.2</f>
        <v>62.4</v>
      </c>
      <c r="L14" s="49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</row>
    <row r="15" spans="1:396" ht="51" customHeight="1" x14ac:dyDescent="0.35">
      <c r="A15" s="57">
        <v>2</v>
      </c>
      <c r="B15" s="102"/>
      <c r="C15" s="50" t="s">
        <v>34</v>
      </c>
      <c r="D15" s="105"/>
      <c r="E15" s="51">
        <v>48.6</v>
      </c>
      <c r="F15" s="51">
        <v>63.180000000000007</v>
      </c>
      <c r="G15" s="52">
        <v>110</v>
      </c>
      <c r="H15" s="53">
        <v>90</v>
      </c>
      <c r="I15" s="54">
        <f t="shared" si="0"/>
        <v>108</v>
      </c>
      <c r="J15" s="47"/>
      <c r="K15" s="48">
        <f>K17*1.2</f>
        <v>80.28</v>
      </c>
      <c r="L15" s="49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</row>
    <row r="16" spans="1:396" ht="54.75" customHeight="1" x14ac:dyDescent="0.35">
      <c r="A16" s="57">
        <v>3</v>
      </c>
      <c r="B16" s="102"/>
      <c r="C16" s="55" t="s">
        <v>33</v>
      </c>
      <c r="D16" s="104" t="s">
        <v>36</v>
      </c>
      <c r="E16" s="51">
        <v>35.4</v>
      </c>
      <c r="F16" s="51">
        <v>46.02</v>
      </c>
      <c r="G16" s="52">
        <v>75</v>
      </c>
      <c r="H16" s="58">
        <v>55</v>
      </c>
      <c r="I16" s="56">
        <f t="shared" si="0"/>
        <v>66</v>
      </c>
      <c r="J16" s="47"/>
      <c r="K16" s="51">
        <v>52</v>
      </c>
      <c r="L16" s="49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</row>
    <row r="17" spans="1:396" ht="37.5" customHeight="1" x14ac:dyDescent="0.35">
      <c r="A17" s="57">
        <v>4</v>
      </c>
      <c r="B17" s="103"/>
      <c r="C17" s="50" t="s">
        <v>34</v>
      </c>
      <c r="D17" s="105"/>
      <c r="E17" s="51">
        <v>45.5</v>
      </c>
      <c r="F17" s="51">
        <v>59.15</v>
      </c>
      <c r="G17" s="52">
        <v>90</v>
      </c>
      <c r="H17" s="53">
        <v>70</v>
      </c>
      <c r="I17" s="54">
        <f>H17*1.2</f>
        <v>84</v>
      </c>
      <c r="J17" s="47"/>
      <c r="K17" s="51">
        <v>66.900000000000006</v>
      </c>
      <c r="L17" s="49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</row>
    <row r="18" spans="1:396" ht="10.5" customHeight="1" x14ac:dyDescent="0.35">
      <c r="A18" s="59"/>
      <c r="B18" s="60"/>
      <c r="C18" s="61"/>
      <c r="D18" s="62"/>
      <c r="E18" s="63"/>
      <c r="F18" s="63"/>
      <c r="G18" s="63"/>
      <c r="H18" s="64"/>
      <c r="I18" s="64"/>
      <c r="J18" s="47"/>
      <c r="K18" s="48"/>
      <c r="L18" s="49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</row>
    <row r="19" spans="1:396" ht="11.25" customHeight="1" x14ac:dyDescent="0.3">
      <c r="B19" s="66"/>
      <c r="C19" s="67"/>
      <c r="D19" s="66"/>
      <c r="L19" s="65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</row>
    <row r="20" spans="1:396" ht="17.25" customHeight="1" x14ac:dyDescent="0.3">
      <c r="B20" s="66" t="s">
        <v>38</v>
      </c>
      <c r="C20" s="67"/>
      <c r="D20" s="66"/>
      <c r="E20"/>
      <c r="L20" s="65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</row>
    <row r="21" spans="1:396" ht="3.75" customHeight="1" x14ac:dyDescent="0.3">
      <c r="B21" s="66"/>
      <c r="C21" s="67"/>
      <c r="D21" s="66"/>
      <c r="E21"/>
      <c r="L21" s="65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</row>
    <row r="22" spans="1:396" ht="20.25" x14ac:dyDescent="0.3">
      <c r="B22" s="66" t="s">
        <v>39</v>
      </c>
      <c r="C22" s="67"/>
      <c r="D22" s="66"/>
      <c r="E22"/>
      <c r="L22" s="65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</row>
    <row r="23" spans="1:396" ht="89.25" customHeight="1" x14ac:dyDescent="0.3">
      <c r="B23" s="66"/>
      <c r="C23" s="67"/>
      <c r="D23" s="66"/>
      <c r="E23"/>
      <c r="L23" s="65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</row>
    <row r="24" spans="1:396" ht="23.25" x14ac:dyDescent="0.35">
      <c r="B24" s="68" t="s">
        <v>40</v>
      </c>
      <c r="C24" s="68"/>
      <c r="D24" s="68"/>
      <c r="E24"/>
      <c r="G24" s="68" t="s">
        <v>41</v>
      </c>
      <c r="H24" s="68" t="s">
        <v>24</v>
      </c>
      <c r="L24" s="65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</row>
    <row r="25" spans="1:396" ht="18.75" customHeight="1" x14ac:dyDescent="0.35">
      <c r="B25" s="69"/>
      <c r="C25" s="69"/>
      <c r="D25" s="69"/>
      <c r="E25"/>
      <c r="G25" s="69"/>
      <c r="H25" s="69"/>
      <c r="L25" s="6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</row>
    <row r="26" spans="1:396" ht="23.25" x14ac:dyDescent="0.35">
      <c r="B26" s="68" t="s">
        <v>25</v>
      </c>
      <c r="C26" s="68"/>
      <c r="D26" s="68"/>
      <c r="E26" s="70"/>
      <c r="G26" s="68" t="s">
        <v>42</v>
      </c>
      <c r="H26" s="68" t="s">
        <v>27</v>
      </c>
      <c r="L26" s="65"/>
      <c r="O26" s="14" t="s">
        <v>19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</row>
    <row r="27" spans="1:396" x14ac:dyDescent="0.3">
      <c r="L27" s="65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</row>
    <row r="28" spans="1:396" ht="32.25" x14ac:dyDescent="0.5">
      <c r="B28" s="107"/>
      <c r="C28" s="107"/>
      <c r="D28" s="107"/>
      <c r="E28" s="107"/>
      <c r="L28" s="6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</row>
    <row r="29" spans="1:396" x14ac:dyDescent="0.3">
      <c r="B29" s="106"/>
      <c r="C29" s="106"/>
      <c r="D29" s="106"/>
      <c r="E29" s="106"/>
      <c r="L29" s="65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</row>
    <row r="30" spans="1:396" x14ac:dyDescent="0.3">
      <c r="B30" s="106"/>
      <c r="C30" s="106"/>
      <c r="D30" s="106"/>
      <c r="E30" s="106"/>
      <c r="L30" s="6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</row>
    <row r="31" spans="1:396" x14ac:dyDescent="0.3">
      <c r="B31" s="106"/>
      <c r="C31" s="106"/>
      <c r="D31" s="106"/>
      <c r="E31" s="106"/>
      <c r="L31" s="65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</row>
    <row r="32" spans="1:396" ht="26.25" x14ac:dyDescent="0.4">
      <c r="A32" s="71"/>
      <c r="B32" s="72"/>
      <c r="C32" s="72"/>
      <c r="D32" s="72"/>
      <c r="E32" s="72"/>
      <c r="F32" s="73"/>
      <c r="G32" s="73"/>
      <c r="H32" s="73"/>
      <c r="I32" s="73"/>
      <c r="L32" s="65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</row>
    <row r="33" spans="1:396" ht="26.25" x14ac:dyDescent="0.4">
      <c r="A33" s="71"/>
      <c r="B33" s="106"/>
      <c r="C33" s="106"/>
      <c r="D33" s="106"/>
      <c r="E33" s="106"/>
      <c r="F33" s="73"/>
      <c r="G33" s="73"/>
      <c r="H33" s="73"/>
      <c r="I33" s="73"/>
      <c r="L33" s="65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</row>
    <row r="34" spans="1:396" ht="26.25" x14ac:dyDescent="0.4">
      <c r="A34" s="71"/>
      <c r="B34" s="72"/>
      <c r="C34" s="72"/>
      <c r="D34" s="72"/>
      <c r="E34" s="72"/>
      <c r="F34" s="73"/>
      <c r="G34" s="73"/>
      <c r="H34" s="73"/>
      <c r="I34" s="73"/>
      <c r="L34" s="65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</row>
    <row r="35" spans="1:396" ht="26.25" x14ac:dyDescent="0.4">
      <c r="A35" s="71"/>
      <c r="B35" s="72"/>
      <c r="C35" s="72"/>
      <c r="D35" s="72"/>
      <c r="E35" s="72"/>
      <c r="F35" s="73"/>
      <c r="G35" s="73"/>
      <c r="H35" s="73"/>
      <c r="I35" s="73"/>
      <c r="L35" s="6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</row>
    <row r="36" spans="1:396" ht="26.25" x14ac:dyDescent="0.4">
      <c r="A36" s="71"/>
      <c r="B36" s="106"/>
      <c r="C36" s="106"/>
      <c r="D36" s="106"/>
      <c r="E36" s="106"/>
      <c r="F36" s="73"/>
      <c r="G36" s="73"/>
      <c r="H36" s="73"/>
      <c r="I36" s="73"/>
      <c r="L36" s="65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</row>
    <row r="37" spans="1:396" ht="26.25" x14ac:dyDescent="0.4">
      <c r="A37" s="71"/>
      <c r="B37" s="71"/>
      <c r="C37" s="71"/>
      <c r="D37" s="71"/>
      <c r="E37" s="71"/>
      <c r="F37" s="73"/>
      <c r="G37" s="73"/>
      <c r="H37" s="73"/>
      <c r="I37" s="73"/>
      <c r="L37" s="65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</row>
    <row r="38" spans="1:396" ht="26.25" x14ac:dyDescent="0.4">
      <c r="A38" s="71"/>
      <c r="B38" s="71"/>
      <c r="C38" s="71"/>
      <c r="D38" s="71"/>
      <c r="E38" s="71"/>
      <c r="F38" s="73"/>
      <c r="G38" s="73"/>
      <c r="H38" s="73"/>
      <c r="I38" s="73"/>
      <c r="L38" s="65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</row>
    <row r="39" spans="1:396" ht="26.25" x14ac:dyDescent="0.4">
      <c r="A39" s="71"/>
      <c r="B39" s="71"/>
      <c r="C39" s="71"/>
      <c r="D39" s="71"/>
      <c r="E39" s="71"/>
      <c r="F39" s="73"/>
      <c r="G39" s="73"/>
      <c r="H39" s="73"/>
      <c r="I39" s="73"/>
      <c r="L39" s="65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</row>
    <row r="40" spans="1:396" ht="26.25" x14ac:dyDescent="0.4">
      <c r="A40" s="71"/>
      <c r="B40" s="71"/>
      <c r="C40" s="71"/>
      <c r="D40" s="71"/>
      <c r="E40" s="71"/>
      <c r="F40" s="73"/>
      <c r="G40" s="73"/>
      <c r="H40" s="73"/>
      <c r="I40" s="73"/>
      <c r="L40" s="65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</row>
    <row r="41" spans="1:396" ht="26.25" x14ac:dyDescent="0.4">
      <c r="A41" s="71"/>
      <c r="B41" s="71"/>
      <c r="C41" s="71"/>
      <c r="D41" s="71"/>
      <c r="E41" s="71"/>
      <c r="F41" s="73"/>
      <c r="G41" s="73"/>
      <c r="H41" s="73"/>
      <c r="I41" s="73"/>
      <c r="L41" s="65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</row>
    <row r="42" spans="1:396" ht="26.25" x14ac:dyDescent="0.4">
      <c r="A42" s="71"/>
      <c r="B42" s="71"/>
      <c r="C42" s="71"/>
      <c r="D42" s="71"/>
      <c r="E42" s="71"/>
      <c r="F42" s="73"/>
      <c r="G42" s="73"/>
      <c r="H42" s="73"/>
      <c r="I42" s="73"/>
      <c r="L42" s="65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</row>
    <row r="43" spans="1:396" ht="26.25" x14ac:dyDescent="0.4">
      <c r="A43" s="71"/>
      <c r="B43" s="71"/>
      <c r="C43" s="71"/>
      <c r="D43" s="71"/>
      <c r="E43" s="71"/>
      <c r="F43" s="73"/>
      <c r="G43" s="73"/>
      <c r="H43" s="73"/>
      <c r="I43" s="73"/>
      <c r="L43" s="65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</row>
    <row r="44" spans="1:396" ht="26.25" x14ac:dyDescent="0.4">
      <c r="A44" s="71"/>
      <c r="B44" s="71"/>
      <c r="C44" s="71"/>
      <c r="D44" s="71"/>
      <c r="E44" s="71"/>
      <c r="F44" s="73"/>
      <c r="G44" s="73"/>
      <c r="H44" s="73"/>
      <c r="I44" s="73"/>
      <c r="L44" s="65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</row>
    <row r="45" spans="1:396" ht="26.25" x14ac:dyDescent="0.4">
      <c r="A45" s="71"/>
      <c r="B45" s="71"/>
      <c r="C45" s="71"/>
      <c r="D45" s="71"/>
      <c r="E45" s="71"/>
      <c r="F45" s="73"/>
      <c r="G45" s="73"/>
      <c r="H45" s="73"/>
      <c r="I45" s="73"/>
      <c r="L45" s="6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</row>
    <row r="46" spans="1:396" x14ac:dyDescent="0.3">
      <c r="L46" s="65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</row>
  </sheetData>
  <mergeCells count="13">
    <mergeCell ref="A9:I9"/>
    <mergeCell ref="A10:I10"/>
    <mergeCell ref="A7:I7"/>
    <mergeCell ref="A8:I8"/>
    <mergeCell ref="B11:I11"/>
    <mergeCell ref="A13:B13"/>
    <mergeCell ref="B14:B17"/>
    <mergeCell ref="D14:D15"/>
    <mergeCell ref="D16:D17"/>
    <mergeCell ref="B36:E36"/>
    <mergeCell ref="B28:E28"/>
    <mergeCell ref="B29:E31"/>
    <mergeCell ref="B33:E33"/>
  </mergeCells>
  <pageMargins left="0.7" right="0.7" top="0.75" bottom="0.75" header="0.3" footer="0.3"/>
  <pageSetup paperSize="9" scale="56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C47"/>
  <sheetViews>
    <sheetView tabSelected="1" view="pageBreakPreview" zoomScale="60" zoomScaleNormal="100" workbookViewId="0">
      <selection activeCell="B21" sqref="B21"/>
    </sheetView>
  </sheetViews>
  <sheetFormatPr defaultRowHeight="19.5" x14ac:dyDescent="0.3"/>
  <cols>
    <col min="1" max="1" width="7.28515625" customWidth="1"/>
    <col min="2" max="2" width="51.42578125" customWidth="1"/>
    <col min="3" max="3" width="25.85546875" customWidth="1"/>
    <col min="4" max="4" width="15" customWidth="1"/>
    <col min="5" max="5" width="27.28515625" style="14" customWidth="1"/>
    <col min="6" max="6" width="27.140625" style="14" customWidth="1"/>
    <col min="7" max="7" width="19.7109375" style="39" hidden="1" customWidth="1"/>
    <col min="8" max="8" width="18.7109375" style="14" hidden="1" customWidth="1"/>
    <col min="9" max="9" width="14.5703125" style="14" hidden="1" customWidth="1"/>
    <col min="10" max="253" width="9.140625" style="14"/>
    <col min="254" max="254" width="76.5703125" style="14" customWidth="1"/>
    <col min="255" max="255" width="16" style="14" customWidth="1"/>
    <col min="256" max="256" width="11" style="14" customWidth="1"/>
    <col min="257" max="258" width="24.5703125" style="14" customWidth="1"/>
    <col min="259" max="393" width="9.140625" style="14"/>
    <col min="510" max="510" width="76.5703125" customWidth="1"/>
    <col min="511" max="511" width="16" customWidth="1"/>
    <col min="512" max="512" width="11" customWidth="1"/>
    <col min="513" max="514" width="24.5703125" customWidth="1"/>
    <col min="766" max="766" width="76.5703125" customWidth="1"/>
    <col min="767" max="767" width="16" customWidth="1"/>
    <col min="768" max="768" width="11" customWidth="1"/>
    <col min="769" max="770" width="24.5703125" customWidth="1"/>
    <col min="1022" max="1022" width="76.5703125" customWidth="1"/>
    <col min="1023" max="1023" width="16" customWidth="1"/>
    <col min="1024" max="1024" width="11" customWidth="1"/>
    <col min="1025" max="1026" width="24.5703125" customWidth="1"/>
    <col min="1278" max="1278" width="76.5703125" customWidth="1"/>
    <col min="1279" max="1279" width="16" customWidth="1"/>
    <col min="1280" max="1280" width="11" customWidth="1"/>
    <col min="1281" max="1282" width="24.5703125" customWidth="1"/>
    <col min="1534" max="1534" width="76.5703125" customWidth="1"/>
    <col min="1535" max="1535" width="16" customWidth="1"/>
    <col min="1536" max="1536" width="11" customWidth="1"/>
    <col min="1537" max="1538" width="24.5703125" customWidth="1"/>
    <col min="1790" max="1790" width="76.5703125" customWidth="1"/>
    <col min="1791" max="1791" width="16" customWidth="1"/>
    <col min="1792" max="1792" width="11" customWidth="1"/>
    <col min="1793" max="1794" width="24.5703125" customWidth="1"/>
    <col min="2046" max="2046" width="76.5703125" customWidth="1"/>
    <col min="2047" max="2047" width="16" customWidth="1"/>
    <col min="2048" max="2048" width="11" customWidth="1"/>
    <col min="2049" max="2050" width="24.5703125" customWidth="1"/>
    <col min="2302" max="2302" width="76.5703125" customWidth="1"/>
    <col min="2303" max="2303" width="16" customWidth="1"/>
    <col min="2304" max="2304" width="11" customWidth="1"/>
    <col min="2305" max="2306" width="24.5703125" customWidth="1"/>
    <col min="2558" max="2558" width="76.5703125" customWidth="1"/>
    <col min="2559" max="2559" width="16" customWidth="1"/>
    <col min="2560" max="2560" width="11" customWidth="1"/>
    <col min="2561" max="2562" width="24.5703125" customWidth="1"/>
    <col min="2814" max="2814" width="76.5703125" customWidth="1"/>
    <col min="2815" max="2815" width="16" customWidth="1"/>
    <col min="2816" max="2816" width="11" customWidth="1"/>
    <col min="2817" max="2818" width="24.5703125" customWidth="1"/>
    <col min="3070" max="3070" width="76.5703125" customWidth="1"/>
    <col min="3071" max="3071" width="16" customWidth="1"/>
    <col min="3072" max="3072" width="11" customWidth="1"/>
    <col min="3073" max="3074" width="24.5703125" customWidth="1"/>
    <col min="3326" max="3326" width="76.5703125" customWidth="1"/>
    <col min="3327" max="3327" width="16" customWidth="1"/>
    <col min="3328" max="3328" width="11" customWidth="1"/>
    <col min="3329" max="3330" width="24.5703125" customWidth="1"/>
    <col min="3582" max="3582" width="76.5703125" customWidth="1"/>
    <col min="3583" max="3583" width="16" customWidth="1"/>
    <col min="3584" max="3584" width="11" customWidth="1"/>
    <col min="3585" max="3586" width="24.5703125" customWidth="1"/>
    <col min="3838" max="3838" width="76.5703125" customWidth="1"/>
    <col min="3839" max="3839" width="16" customWidth="1"/>
    <col min="3840" max="3840" width="11" customWidth="1"/>
    <col min="3841" max="3842" width="24.5703125" customWidth="1"/>
    <col min="4094" max="4094" width="76.5703125" customWidth="1"/>
    <col min="4095" max="4095" width="16" customWidth="1"/>
    <col min="4096" max="4096" width="11" customWidth="1"/>
    <col min="4097" max="4098" width="24.5703125" customWidth="1"/>
    <col min="4350" max="4350" width="76.5703125" customWidth="1"/>
    <col min="4351" max="4351" width="16" customWidth="1"/>
    <col min="4352" max="4352" width="11" customWidth="1"/>
    <col min="4353" max="4354" width="24.5703125" customWidth="1"/>
    <col min="4606" max="4606" width="76.5703125" customWidth="1"/>
    <col min="4607" max="4607" width="16" customWidth="1"/>
    <col min="4608" max="4608" width="11" customWidth="1"/>
    <col min="4609" max="4610" width="24.5703125" customWidth="1"/>
    <col min="4862" max="4862" width="76.5703125" customWidth="1"/>
    <col min="4863" max="4863" width="16" customWidth="1"/>
    <col min="4864" max="4864" width="11" customWidth="1"/>
    <col min="4865" max="4866" width="24.5703125" customWidth="1"/>
    <col min="5118" max="5118" width="76.5703125" customWidth="1"/>
    <col min="5119" max="5119" width="16" customWidth="1"/>
    <col min="5120" max="5120" width="11" customWidth="1"/>
    <col min="5121" max="5122" width="24.5703125" customWidth="1"/>
    <col min="5374" max="5374" width="76.5703125" customWidth="1"/>
    <col min="5375" max="5375" width="16" customWidth="1"/>
    <col min="5376" max="5376" width="11" customWidth="1"/>
    <col min="5377" max="5378" width="24.5703125" customWidth="1"/>
    <col min="5630" max="5630" width="76.5703125" customWidth="1"/>
    <col min="5631" max="5631" width="16" customWidth="1"/>
    <col min="5632" max="5632" width="11" customWidth="1"/>
    <col min="5633" max="5634" width="24.5703125" customWidth="1"/>
    <col min="5886" max="5886" width="76.5703125" customWidth="1"/>
    <col min="5887" max="5887" width="16" customWidth="1"/>
    <col min="5888" max="5888" width="11" customWidth="1"/>
    <col min="5889" max="5890" width="24.5703125" customWidth="1"/>
    <col min="6142" max="6142" width="76.5703125" customWidth="1"/>
    <col min="6143" max="6143" width="16" customWidth="1"/>
    <col min="6144" max="6144" width="11" customWidth="1"/>
    <col min="6145" max="6146" width="24.5703125" customWidth="1"/>
    <col min="6398" max="6398" width="76.5703125" customWidth="1"/>
    <col min="6399" max="6399" width="16" customWidth="1"/>
    <col min="6400" max="6400" width="11" customWidth="1"/>
    <col min="6401" max="6402" width="24.5703125" customWidth="1"/>
    <col min="6654" max="6654" width="76.5703125" customWidth="1"/>
    <col min="6655" max="6655" width="16" customWidth="1"/>
    <col min="6656" max="6656" width="11" customWidth="1"/>
    <col min="6657" max="6658" width="24.5703125" customWidth="1"/>
    <col min="6910" max="6910" width="76.5703125" customWidth="1"/>
    <col min="6911" max="6911" width="16" customWidth="1"/>
    <col min="6912" max="6912" width="11" customWidth="1"/>
    <col min="6913" max="6914" width="24.5703125" customWidth="1"/>
    <col min="7166" max="7166" width="76.5703125" customWidth="1"/>
    <col min="7167" max="7167" width="16" customWidth="1"/>
    <col min="7168" max="7168" width="11" customWidth="1"/>
    <col min="7169" max="7170" width="24.5703125" customWidth="1"/>
    <col min="7422" max="7422" width="76.5703125" customWidth="1"/>
    <col min="7423" max="7423" width="16" customWidth="1"/>
    <col min="7424" max="7424" width="11" customWidth="1"/>
    <col min="7425" max="7426" width="24.5703125" customWidth="1"/>
    <col min="7678" max="7678" width="76.5703125" customWidth="1"/>
    <col min="7679" max="7679" width="16" customWidth="1"/>
    <col min="7680" max="7680" width="11" customWidth="1"/>
    <col min="7681" max="7682" width="24.5703125" customWidth="1"/>
    <col min="7934" max="7934" width="76.5703125" customWidth="1"/>
    <col min="7935" max="7935" width="16" customWidth="1"/>
    <col min="7936" max="7936" width="11" customWidth="1"/>
    <col min="7937" max="7938" width="24.5703125" customWidth="1"/>
    <col min="8190" max="8190" width="76.5703125" customWidth="1"/>
    <col min="8191" max="8191" width="16" customWidth="1"/>
    <col min="8192" max="8192" width="11" customWidth="1"/>
    <col min="8193" max="8194" width="24.5703125" customWidth="1"/>
    <col min="8446" max="8446" width="76.5703125" customWidth="1"/>
    <col min="8447" max="8447" width="16" customWidth="1"/>
    <col min="8448" max="8448" width="11" customWidth="1"/>
    <col min="8449" max="8450" width="24.5703125" customWidth="1"/>
    <col min="8702" max="8702" width="76.5703125" customWidth="1"/>
    <col min="8703" max="8703" width="16" customWidth="1"/>
    <col min="8704" max="8704" width="11" customWidth="1"/>
    <col min="8705" max="8706" width="24.5703125" customWidth="1"/>
    <col min="8958" max="8958" width="76.5703125" customWidth="1"/>
    <col min="8959" max="8959" width="16" customWidth="1"/>
    <col min="8960" max="8960" width="11" customWidth="1"/>
    <col min="8961" max="8962" width="24.5703125" customWidth="1"/>
    <col min="9214" max="9214" width="76.5703125" customWidth="1"/>
    <col min="9215" max="9215" width="16" customWidth="1"/>
    <col min="9216" max="9216" width="11" customWidth="1"/>
    <col min="9217" max="9218" width="24.5703125" customWidth="1"/>
    <col min="9470" max="9470" width="76.5703125" customWidth="1"/>
    <col min="9471" max="9471" width="16" customWidth="1"/>
    <col min="9472" max="9472" width="11" customWidth="1"/>
    <col min="9473" max="9474" width="24.5703125" customWidth="1"/>
    <col min="9726" max="9726" width="76.5703125" customWidth="1"/>
    <col min="9727" max="9727" width="16" customWidth="1"/>
    <col min="9728" max="9728" width="11" customWidth="1"/>
    <col min="9729" max="9730" width="24.5703125" customWidth="1"/>
    <col min="9982" max="9982" width="76.5703125" customWidth="1"/>
    <col min="9983" max="9983" width="16" customWidth="1"/>
    <col min="9984" max="9984" width="11" customWidth="1"/>
    <col min="9985" max="9986" width="24.5703125" customWidth="1"/>
    <col min="10238" max="10238" width="76.5703125" customWidth="1"/>
    <col min="10239" max="10239" width="16" customWidth="1"/>
    <col min="10240" max="10240" width="11" customWidth="1"/>
    <col min="10241" max="10242" width="24.5703125" customWidth="1"/>
    <col min="10494" max="10494" width="76.5703125" customWidth="1"/>
    <col min="10495" max="10495" width="16" customWidth="1"/>
    <col min="10496" max="10496" width="11" customWidth="1"/>
    <col min="10497" max="10498" width="24.5703125" customWidth="1"/>
    <col min="10750" max="10750" width="76.5703125" customWidth="1"/>
    <col min="10751" max="10751" width="16" customWidth="1"/>
    <col min="10752" max="10752" width="11" customWidth="1"/>
    <col min="10753" max="10754" width="24.5703125" customWidth="1"/>
    <col min="11006" max="11006" width="76.5703125" customWidth="1"/>
    <col min="11007" max="11007" width="16" customWidth="1"/>
    <col min="11008" max="11008" width="11" customWidth="1"/>
    <col min="11009" max="11010" width="24.5703125" customWidth="1"/>
    <col min="11262" max="11262" width="76.5703125" customWidth="1"/>
    <col min="11263" max="11263" width="16" customWidth="1"/>
    <col min="11264" max="11264" width="11" customWidth="1"/>
    <col min="11265" max="11266" width="24.5703125" customWidth="1"/>
    <col min="11518" max="11518" width="76.5703125" customWidth="1"/>
    <col min="11519" max="11519" width="16" customWidth="1"/>
    <col min="11520" max="11520" width="11" customWidth="1"/>
    <col min="11521" max="11522" width="24.5703125" customWidth="1"/>
    <col min="11774" max="11774" width="76.5703125" customWidth="1"/>
    <col min="11775" max="11775" width="16" customWidth="1"/>
    <col min="11776" max="11776" width="11" customWidth="1"/>
    <col min="11777" max="11778" width="24.5703125" customWidth="1"/>
    <col min="12030" max="12030" width="76.5703125" customWidth="1"/>
    <col min="12031" max="12031" width="16" customWidth="1"/>
    <col min="12032" max="12032" width="11" customWidth="1"/>
    <col min="12033" max="12034" width="24.5703125" customWidth="1"/>
    <col min="12286" max="12286" width="76.5703125" customWidth="1"/>
    <col min="12287" max="12287" width="16" customWidth="1"/>
    <col min="12288" max="12288" width="11" customWidth="1"/>
    <col min="12289" max="12290" width="24.5703125" customWidth="1"/>
    <col min="12542" max="12542" width="76.5703125" customWidth="1"/>
    <col min="12543" max="12543" width="16" customWidth="1"/>
    <col min="12544" max="12544" width="11" customWidth="1"/>
    <col min="12545" max="12546" width="24.5703125" customWidth="1"/>
    <col min="12798" max="12798" width="76.5703125" customWidth="1"/>
    <col min="12799" max="12799" width="16" customWidth="1"/>
    <col min="12800" max="12800" width="11" customWidth="1"/>
    <col min="12801" max="12802" width="24.5703125" customWidth="1"/>
    <col min="13054" max="13054" width="76.5703125" customWidth="1"/>
    <col min="13055" max="13055" width="16" customWidth="1"/>
    <col min="13056" max="13056" width="11" customWidth="1"/>
    <col min="13057" max="13058" width="24.5703125" customWidth="1"/>
    <col min="13310" max="13310" width="76.5703125" customWidth="1"/>
    <col min="13311" max="13311" width="16" customWidth="1"/>
    <col min="13312" max="13312" width="11" customWidth="1"/>
    <col min="13313" max="13314" width="24.5703125" customWidth="1"/>
    <col min="13566" max="13566" width="76.5703125" customWidth="1"/>
    <col min="13567" max="13567" width="16" customWidth="1"/>
    <col min="13568" max="13568" width="11" customWidth="1"/>
    <col min="13569" max="13570" width="24.5703125" customWidth="1"/>
    <col min="13822" max="13822" width="76.5703125" customWidth="1"/>
    <col min="13823" max="13823" width="16" customWidth="1"/>
    <col min="13824" max="13824" width="11" customWidth="1"/>
    <col min="13825" max="13826" width="24.5703125" customWidth="1"/>
    <col min="14078" max="14078" width="76.5703125" customWidth="1"/>
    <col min="14079" max="14079" width="16" customWidth="1"/>
    <col min="14080" max="14080" width="11" customWidth="1"/>
    <col min="14081" max="14082" width="24.5703125" customWidth="1"/>
    <col min="14334" max="14334" width="76.5703125" customWidth="1"/>
    <col min="14335" max="14335" width="16" customWidth="1"/>
    <col min="14336" max="14336" width="11" customWidth="1"/>
    <col min="14337" max="14338" width="24.5703125" customWidth="1"/>
    <col min="14590" max="14590" width="76.5703125" customWidth="1"/>
    <col min="14591" max="14591" width="16" customWidth="1"/>
    <col min="14592" max="14592" width="11" customWidth="1"/>
    <col min="14593" max="14594" width="24.5703125" customWidth="1"/>
    <col min="14846" max="14846" width="76.5703125" customWidth="1"/>
    <col min="14847" max="14847" width="16" customWidth="1"/>
    <col min="14848" max="14848" width="11" customWidth="1"/>
    <col min="14849" max="14850" width="24.5703125" customWidth="1"/>
    <col min="15102" max="15102" width="76.5703125" customWidth="1"/>
    <col min="15103" max="15103" width="16" customWidth="1"/>
    <col min="15104" max="15104" width="11" customWidth="1"/>
    <col min="15105" max="15106" width="24.5703125" customWidth="1"/>
    <col min="15358" max="15358" width="76.5703125" customWidth="1"/>
    <col min="15359" max="15359" width="16" customWidth="1"/>
    <col min="15360" max="15360" width="11" customWidth="1"/>
    <col min="15361" max="15362" width="24.5703125" customWidth="1"/>
    <col min="15614" max="15614" width="76.5703125" customWidth="1"/>
    <col min="15615" max="15615" width="16" customWidth="1"/>
    <col min="15616" max="15616" width="11" customWidth="1"/>
    <col min="15617" max="15618" width="24.5703125" customWidth="1"/>
    <col min="15870" max="15870" width="76.5703125" customWidth="1"/>
    <col min="15871" max="15871" width="16" customWidth="1"/>
    <col min="15872" max="15872" width="11" customWidth="1"/>
    <col min="15873" max="15874" width="24.5703125" customWidth="1"/>
    <col min="16126" max="16126" width="76.5703125" customWidth="1"/>
    <col min="16127" max="16127" width="16" customWidth="1"/>
    <col min="16128" max="16128" width="11" customWidth="1"/>
    <col min="16129" max="16130" width="24.5703125" customWidth="1"/>
  </cols>
  <sheetData>
    <row r="1" spans="1:393" ht="24" customHeight="1" x14ac:dyDescent="0.3">
      <c r="C1" s="32"/>
      <c r="D1" s="32"/>
      <c r="E1" s="32" t="s">
        <v>14</v>
      </c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</row>
    <row r="2" spans="1:393" ht="24" customHeight="1" x14ac:dyDescent="0.3">
      <c r="C2" s="32"/>
      <c r="D2" s="32"/>
      <c r="E2" s="32" t="s">
        <v>15</v>
      </c>
      <c r="G2" s="34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</row>
    <row r="3" spans="1:393" ht="24" customHeight="1" x14ac:dyDescent="0.3">
      <c r="C3" s="35"/>
      <c r="D3" s="36"/>
      <c r="E3" s="36" t="s">
        <v>44</v>
      </c>
      <c r="G3" s="3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</row>
    <row r="4" spans="1:393" ht="17.25" customHeight="1" x14ac:dyDescent="0.3">
      <c r="C4" t="s">
        <v>19</v>
      </c>
      <c r="G4" s="3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</row>
    <row r="5" spans="1:393" x14ac:dyDescent="0.3">
      <c r="G5" s="34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</row>
    <row r="6" spans="1:393" ht="10.5" customHeight="1" x14ac:dyDescent="0.3">
      <c r="G6" s="3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</row>
    <row r="7" spans="1:393" ht="20.25" x14ac:dyDescent="0.3">
      <c r="B7" s="110" t="s">
        <v>43</v>
      </c>
      <c r="C7" s="110"/>
      <c r="D7" s="110"/>
      <c r="E7" s="110"/>
      <c r="F7" s="110"/>
      <c r="G7" s="34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</row>
    <row r="8" spans="1:393" ht="20.25" x14ac:dyDescent="0.3">
      <c r="B8" s="32" t="s">
        <v>19</v>
      </c>
      <c r="C8" s="32"/>
      <c r="D8" s="32"/>
      <c r="G8" s="34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</row>
    <row r="9" spans="1:393" ht="105.75" customHeight="1" x14ac:dyDescent="0.3">
      <c r="B9" s="108" t="s">
        <v>46</v>
      </c>
      <c r="C9" s="108"/>
      <c r="D9" s="108"/>
      <c r="E9" s="108"/>
      <c r="F9" s="108"/>
      <c r="G9" s="34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</row>
    <row r="10" spans="1:393" ht="24" customHeight="1" x14ac:dyDescent="0.3">
      <c r="B10" s="108" t="s">
        <v>30</v>
      </c>
      <c r="C10" s="108"/>
      <c r="D10" s="108"/>
      <c r="E10" s="108"/>
      <c r="F10" s="108"/>
    </row>
    <row r="11" spans="1:393" ht="24" customHeight="1" x14ac:dyDescent="0.3">
      <c r="B11" s="108" t="s">
        <v>45</v>
      </c>
      <c r="C11" s="108"/>
      <c r="D11" s="108"/>
      <c r="E11" s="108"/>
      <c r="F11" s="108"/>
    </row>
    <row r="12" spans="1:393" ht="24" customHeight="1" x14ac:dyDescent="0.3">
      <c r="B12" s="108" t="s">
        <v>47</v>
      </c>
      <c r="C12" s="108"/>
      <c r="D12" s="108"/>
      <c r="E12" s="108"/>
      <c r="F12" s="108"/>
    </row>
    <row r="13" spans="1:393" ht="24" customHeight="1" x14ac:dyDescent="0.3">
      <c r="B13" s="108"/>
      <c r="C13" s="108"/>
      <c r="D13" s="108"/>
      <c r="E13" s="108"/>
      <c r="F13" s="108"/>
    </row>
    <row r="14" spans="1:393" ht="24" customHeight="1" thickBot="1" x14ac:dyDescent="0.35">
      <c r="G14" s="3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</row>
    <row r="15" spans="1:393" ht="104.25" customHeight="1" thickBot="1" x14ac:dyDescent="0.35">
      <c r="A15" s="99" t="s">
        <v>4</v>
      </c>
      <c r="B15" s="100"/>
      <c r="C15" s="40" t="s">
        <v>31</v>
      </c>
      <c r="D15" s="41" t="s">
        <v>6</v>
      </c>
      <c r="E15" s="85" t="s">
        <v>7</v>
      </c>
      <c r="F15" s="86" t="s">
        <v>8</v>
      </c>
      <c r="G15" s="45"/>
      <c r="H15" s="46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</row>
    <row r="16" spans="1:393" ht="51" customHeight="1" x14ac:dyDescent="0.35">
      <c r="A16" s="74">
        <v>1</v>
      </c>
      <c r="B16" s="101" t="s">
        <v>37</v>
      </c>
      <c r="C16" s="75" t="s">
        <v>33</v>
      </c>
      <c r="D16" s="112" t="s">
        <v>35</v>
      </c>
      <c r="E16" s="76">
        <v>60</v>
      </c>
      <c r="F16" s="77">
        <f t="shared" ref="F16:F18" si="0">E16*1.2</f>
        <v>72</v>
      </c>
      <c r="G16" s="47"/>
      <c r="H16" s="48">
        <f t="shared" ref="H16" si="1">H18*1.2</f>
        <v>62.4</v>
      </c>
      <c r="I16" s="4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</row>
    <row r="17" spans="1:393" ht="51" customHeight="1" x14ac:dyDescent="0.35">
      <c r="A17" s="78">
        <v>2</v>
      </c>
      <c r="B17" s="102"/>
      <c r="C17" s="50" t="s">
        <v>34</v>
      </c>
      <c r="D17" s="105"/>
      <c r="E17" s="53">
        <v>61.5</v>
      </c>
      <c r="F17" s="54">
        <f t="shared" si="0"/>
        <v>73.8</v>
      </c>
      <c r="G17" s="47"/>
      <c r="H17" s="48">
        <f>H19*1.2</f>
        <v>80.28</v>
      </c>
      <c r="I17" s="49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</row>
    <row r="18" spans="1:393" ht="54.75" customHeight="1" x14ac:dyDescent="0.35">
      <c r="A18" s="78">
        <v>3</v>
      </c>
      <c r="B18" s="102"/>
      <c r="C18" s="55" t="s">
        <v>33</v>
      </c>
      <c r="D18" s="104" t="s">
        <v>36</v>
      </c>
      <c r="E18" s="58">
        <v>43</v>
      </c>
      <c r="F18" s="56">
        <f t="shared" si="0"/>
        <v>51.6</v>
      </c>
      <c r="G18" s="47"/>
      <c r="H18" s="51">
        <v>52</v>
      </c>
      <c r="I18" s="49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</row>
    <row r="19" spans="1:393" ht="37.5" customHeight="1" thickBot="1" x14ac:dyDescent="0.4">
      <c r="A19" s="79">
        <v>4</v>
      </c>
      <c r="B19" s="111"/>
      <c r="C19" s="80" t="s">
        <v>34</v>
      </c>
      <c r="D19" s="113"/>
      <c r="E19" s="81">
        <v>45.5</v>
      </c>
      <c r="F19" s="82">
        <f>E19*1.2</f>
        <v>54.6</v>
      </c>
      <c r="G19" s="47"/>
      <c r="H19" s="51">
        <v>66.900000000000006</v>
      </c>
      <c r="I19" s="4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</row>
    <row r="20" spans="1:393" ht="31.5" customHeight="1" x14ac:dyDescent="0.3">
      <c r="B20" s="84"/>
      <c r="C20" s="84"/>
      <c r="D20" s="84"/>
      <c r="I20" s="65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</row>
    <row r="21" spans="1:393" ht="17.25" customHeight="1" x14ac:dyDescent="0.3">
      <c r="B21" s="66" t="s">
        <v>59</v>
      </c>
      <c r="C21" s="67"/>
      <c r="D21" s="66"/>
      <c r="I21" s="6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</row>
    <row r="22" spans="1:393" ht="3.75" customHeight="1" x14ac:dyDescent="0.3">
      <c r="B22" s="66"/>
      <c r="C22" s="67"/>
      <c r="D22" s="66"/>
      <c r="I22" s="6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</row>
    <row r="23" spans="1:393" ht="20.25" x14ac:dyDescent="0.3">
      <c r="B23" s="66" t="s">
        <v>39</v>
      </c>
      <c r="C23" s="67"/>
      <c r="D23" s="66"/>
      <c r="I23" s="6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</row>
    <row r="24" spans="1:393" ht="78" customHeight="1" x14ac:dyDescent="0.3">
      <c r="B24" s="66"/>
      <c r="C24" s="67"/>
      <c r="D24" s="66"/>
      <c r="I24" s="65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</row>
    <row r="25" spans="1:393" ht="23.25" x14ac:dyDescent="0.35">
      <c r="B25" s="68" t="s">
        <v>40</v>
      </c>
      <c r="C25" s="68"/>
      <c r="D25" s="68"/>
      <c r="E25" s="68" t="s">
        <v>24</v>
      </c>
      <c r="I25" s="6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</row>
    <row r="26" spans="1:393" ht="18.75" customHeight="1" x14ac:dyDescent="0.35">
      <c r="B26" s="69"/>
      <c r="C26" s="69"/>
      <c r="D26" s="69"/>
      <c r="E26" s="69"/>
      <c r="I26" s="65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</row>
    <row r="27" spans="1:393" ht="23.25" x14ac:dyDescent="0.35">
      <c r="B27" s="68" t="s">
        <v>25</v>
      </c>
      <c r="C27" s="68"/>
      <c r="D27" s="68"/>
      <c r="E27" s="68" t="s">
        <v>27</v>
      </c>
      <c r="I27" s="65"/>
      <c r="L27" s="14" t="s">
        <v>19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</row>
    <row r="28" spans="1:393" x14ac:dyDescent="0.3">
      <c r="I28" s="6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</row>
    <row r="29" spans="1:393" ht="32.25" x14ac:dyDescent="0.5">
      <c r="B29" s="107"/>
      <c r="C29" s="107"/>
      <c r="D29" s="107"/>
      <c r="I29" s="65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</row>
    <row r="30" spans="1:393" x14ac:dyDescent="0.3">
      <c r="B30" s="106"/>
      <c r="C30" s="106"/>
      <c r="D30" s="106"/>
      <c r="I30" s="65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</row>
    <row r="31" spans="1:393" x14ac:dyDescent="0.3">
      <c r="B31" s="106"/>
      <c r="C31" s="106"/>
      <c r="D31" s="106"/>
      <c r="I31" s="65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</row>
    <row r="32" spans="1:393" x14ac:dyDescent="0.3">
      <c r="B32" s="106"/>
      <c r="C32" s="106"/>
      <c r="D32" s="106"/>
      <c r="I32" s="65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</row>
    <row r="33" spans="1:393" ht="26.25" x14ac:dyDescent="0.4">
      <c r="A33" s="71"/>
      <c r="B33" s="72"/>
      <c r="C33" s="72"/>
      <c r="D33" s="72"/>
      <c r="E33" s="73"/>
      <c r="F33" s="73"/>
      <c r="I33" s="6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</row>
    <row r="34" spans="1:393" ht="26.25" x14ac:dyDescent="0.4">
      <c r="A34" s="71"/>
      <c r="B34" s="106"/>
      <c r="C34" s="106"/>
      <c r="D34" s="106"/>
      <c r="E34" s="73"/>
      <c r="F34" s="73"/>
      <c r="I34" s="65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</row>
    <row r="35" spans="1:393" ht="26.25" x14ac:dyDescent="0.4">
      <c r="A35" s="71"/>
      <c r="B35" s="72"/>
      <c r="C35" s="72"/>
      <c r="D35" s="72"/>
      <c r="E35" s="73"/>
      <c r="F35" s="73"/>
      <c r="I35" s="6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</row>
    <row r="36" spans="1:393" ht="26.25" x14ac:dyDescent="0.4">
      <c r="A36" s="71"/>
      <c r="B36" s="72"/>
      <c r="C36" s="72"/>
      <c r="D36" s="72"/>
      <c r="E36" s="73"/>
      <c r="F36" s="73"/>
      <c r="I36" s="6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</row>
    <row r="37" spans="1:393" ht="26.25" x14ac:dyDescent="0.4">
      <c r="A37" s="71"/>
      <c r="B37" s="106"/>
      <c r="C37" s="106"/>
      <c r="D37" s="106"/>
      <c r="E37" s="73"/>
      <c r="F37" s="73"/>
      <c r="I37" s="6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</row>
    <row r="38" spans="1:393" ht="26.25" x14ac:dyDescent="0.4">
      <c r="A38" s="71"/>
      <c r="B38" s="71"/>
      <c r="C38" s="71"/>
      <c r="D38" s="71"/>
      <c r="E38" s="73"/>
      <c r="F38" s="73"/>
      <c r="I38" s="6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</row>
    <row r="39" spans="1:393" ht="26.25" x14ac:dyDescent="0.4">
      <c r="A39" s="71"/>
      <c r="B39" s="71"/>
      <c r="C39" s="71"/>
      <c r="D39" s="71"/>
      <c r="E39" s="73"/>
      <c r="F39" s="73"/>
      <c r="I39" s="6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</row>
    <row r="40" spans="1:393" ht="26.25" x14ac:dyDescent="0.4">
      <c r="A40" s="71"/>
      <c r="B40" s="71"/>
      <c r="C40" s="71"/>
      <c r="D40" s="71"/>
      <c r="E40" s="73"/>
      <c r="F40" s="73"/>
      <c r="I40" s="6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</row>
    <row r="41" spans="1:393" ht="26.25" x14ac:dyDescent="0.4">
      <c r="A41" s="71"/>
      <c r="B41" s="71"/>
      <c r="C41" s="71"/>
      <c r="D41" s="71"/>
      <c r="E41" s="73"/>
      <c r="F41" s="73"/>
      <c r="I41" s="6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</row>
    <row r="42" spans="1:393" ht="26.25" x14ac:dyDescent="0.4">
      <c r="A42" s="71"/>
      <c r="B42" s="71"/>
      <c r="C42" s="71"/>
      <c r="D42" s="71"/>
      <c r="E42" s="73"/>
      <c r="F42" s="73"/>
      <c r="I42" s="6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</row>
    <row r="43" spans="1:393" ht="26.25" x14ac:dyDescent="0.4">
      <c r="A43" s="71"/>
      <c r="B43" s="71"/>
      <c r="C43" s="71"/>
      <c r="D43" s="71"/>
      <c r="E43" s="73"/>
      <c r="F43" s="73"/>
      <c r="I43" s="65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</row>
    <row r="44" spans="1:393" ht="26.25" x14ac:dyDescent="0.4">
      <c r="A44" s="71"/>
      <c r="B44" s="71"/>
      <c r="C44" s="71"/>
      <c r="D44" s="71"/>
      <c r="E44" s="73"/>
      <c r="F44" s="73"/>
      <c r="I44" s="65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</row>
    <row r="45" spans="1:393" ht="26.25" x14ac:dyDescent="0.4">
      <c r="A45" s="71"/>
      <c r="B45" s="71"/>
      <c r="C45" s="71"/>
      <c r="D45" s="71"/>
      <c r="E45" s="73"/>
      <c r="F45" s="73"/>
      <c r="I45" s="6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</row>
    <row r="46" spans="1:393" ht="26.25" x14ac:dyDescent="0.4">
      <c r="A46" s="71"/>
      <c r="B46" s="71"/>
      <c r="C46" s="71"/>
      <c r="D46" s="71"/>
      <c r="E46" s="73"/>
      <c r="F46" s="73"/>
      <c r="I46" s="65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</row>
    <row r="47" spans="1:393" x14ac:dyDescent="0.3">
      <c r="I47" s="65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</row>
  </sheetData>
  <mergeCells count="14">
    <mergeCell ref="B30:D32"/>
    <mergeCell ref="B34:D34"/>
    <mergeCell ref="B37:D37"/>
    <mergeCell ref="B7:F7"/>
    <mergeCell ref="B9:F9"/>
    <mergeCell ref="B10:F10"/>
    <mergeCell ref="B29:D29"/>
    <mergeCell ref="A15:B15"/>
    <mergeCell ref="B16:B19"/>
    <mergeCell ref="D16:D17"/>
    <mergeCell ref="D18:D19"/>
    <mergeCell ref="B11:F11"/>
    <mergeCell ref="B13:F13"/>
    <mergeCell ref="B12:F1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D43"/>
  <sheetViews>
    <sheetView view="pageBreakPreview" zoomScale="60" zoomScaleNormal="100" workbookViewId="0">
      <selection activeCell="S10" sqref="S10"/>
    </sheetView>
  </sheetViews>
  <sheetFormatPr defaultRowHeight="19.5" x14ac:dyDescent="0.3"/>
  <cols>
    <col min="2" max="2" width="78.5703125" customWidth="1"/>
    <col min="3" max="3" width="27.5703125" style="33" hidden="1" customWidth="1"/>
    <col min="4" max="5" width="24.42578125" style="14" hidden="1" customWidth="1"/>
    <col min="6" max="6" width="27.28515625" style="14" customWidth="1"/>
    <col min="7" max="7" width="27.140625" style="14" customWidth="1"/>
    <col min="8" max="8" width="19.7109375" style="39" hidden="1" customWidth="1"/>
    <col min="9" max="9" width="18.7109375" style="14" hidden="1" customWidth="1"/>
    <col min="10" max="10" width="14.5703125" style="14" hidden="1" customWidth="1"/>
    <col min="11" max="254" width="9.140625" style="14"/>
    <col min="255" max="255" width="76.5703125" style="14" customWidth="1"/>
    <col min="256" max="256" width="16" style="14" customWidth="1"/>
    <col min="257" max="257" width="11" style="14" customWidth="1"/>
    <col min="258" max="259" width="24.5703125" style="14" customWidth="1"/>
    <col min="260" max="394" width="9.140625" style="14"/>
    <col min="511" max="511" width="76.5703125" customWidth="1"/>
    <col min="512" max="512" width="16" customWidth="1"/>
    <col min="513" max="513" width="11" customWidth="1"/>
    <col min="514" max="515" width="24.5703125" customWidth="1"/>
    <col min="767" max="767" width="76.5703125" customWidth="1"/>
    <col min="768" max="768" width="16" customWidth="1"/>
    <col min="769" max="769" width="11" customWidth="1"/>
    <col min="770" max="771" width="24.5703125" customWidth="1"/>
    <col min="1023" max="1023" width="76.5703125" customWidth="1"/>
    <col min="1024" max="1024" width="16" customWidth="1"/>
    <col min="1025" max="1025" width="11" customWidth="1"/>
    <col min="1026" max="1027" width="24.5703125" customWidth="1"/>
    <col min="1279" max="1279" width="76.5703125" customWidth="1"/>
    <col min="1280" max="1280" width="16" customWidth="1"/>
    <col min="1281" max="1281" width="11" customWidth="1"/>
    <col min="1282" max="1283" width="24.5703125" customWidth="1"/>
    <col min="1535" max="1535" width="76.5703125" customWidth="1"/>
    <col min="1536" max="1536" width="16" customWidth="1"/>
    <col min="1537" max="1537" width="11" customWidth="1"/>
    <col min="1538" max="1539" width="24.5703125" customWidth="1"/>
    <col min="1791" max="1791" width="76.5703125" customWidth="1"/>
    <col min="1792" max="1792" width="16" customWidth="1"/>
    <col min="1793" max="1793" width="11" customWidth="1"/>
    <col min="1794" max="1795" width="24.5703125" customWidth="1"/>
    <col min="2047" max="2047" width="76.5703125" customWidth="1"/>
    <col min="2048" max="2048" width="16" customWidth="1"/>
    <col min="2049" max="2049" width="11" customWidth="1"/>
    <col min="2050" max="2051" width="24.5703125" customWidth="1"/>
    <col min="2303" max="2303" width="76.5703125" customWidth="1"/>
    <col min="2304" max="2304" width="16" customWidth="1"/>
    <col min="2305" max="2305" width="11" customWidth="1"/>
    <col min="2306" max="2307" width="24.5703125" customWidth="1"/>
    <col min="2559" max="2559" width="76.5703125" customWidth="1"/>
    <col min="2560" max="2560" width="16" customWidth="1"/>
    <col min="2561" max="2561" width="11" customWidth="1"/>
    <col min="2562" max="2563" width="24.5703125" customWidth="1"/>
    <col min="2815" max="2815" width="76.5703125" customWidth="1"/>
    <col min="2816" max="2816" width="16" customWidth="1"/>
    <col min="2817" max="2817" width="11" customWidth="1"/>
    <col min="2818" max="2819" width="24.5703125" customWidth="1"/>
    <col min="3071" max="3071" width="76.5703125" customWidth="1"/>
    <col min="3072" max="3072" width="16" customWidth="1"/>
    <col min="3073" max="3073" width="11" customWidth="1"/>
    <col min="3074" max="3075" width="24.5703125" customWidth="1"/>
    <col min="3327" max="3327" width="76.5703125" customWidth="1"/>
    <col min="3328" max="3328" width="16" customWidth="1"/>
    <col min="3329" max="3329" width="11" customWidth="1"/>
    <col min="3330" max="3331" width="24.5703125" customWidth="1"/>
    <col min="3583" max="3583" width="76.5703125" customWidth="1"/>
    <col min="3584" max="3584" width="16" customWidth="1"/>
    <col min="3585" max="3585" width="11" customWidth="1"/>
    <col min="3586" max="3587" width="24.5703125" customWidth="1"/>
    <col min="3839" max="3839" width="76.5703125" customWidth="1"/>
    <col min="3840" max="3840" width="16" customWidth="1"/>
    <col min="3841" max="3841" width="11" customWidth="1"/>
    <col min="3842" max="3843" width="24.5703125" customWidth="1"/>
    <col min="4095" max="4095" width="76.5703125" customWidth="1"/>
    <col min="4096" max="4096" width="16" customWidth="1"/>
    <col min="4097" max="4097" width="11" customWidth="1"/>
    <col min="4098" max="4099" width="24.5703125" customWidth="1"/>
    <col min="4351" max="4351" width="76.5703125" customWidth="1"/>
    <col min="4352" max="4352" width="16" customWidth="1"/>
    <col min="4353" max="4353" width="11" customWidth="1"/>
    <col min="4354" max="4355" width="24.5703125" customWidth="1"/>
    <col min="4607" max="4607" width="76.5703125" customWidth="1"/>
    <col min="4608" max="4608" width="16" customWidth="1"/>
    <col min="4609" max="4609" width="11" customWidth="1"/>
    <col min="4610" max="4611" width="24.5703125" customWidth="1"/>
    <col min="4863" max="4863" width="76.5703125" customWidth="1"/>
    <col min="4864" max="4864" width="16" customWidth="1"/>
    <col min="4865" max="4865" width="11" customWidth="1"/>
    <col min="4866" max="4867" width="24.5703125" customWidth="1"/>
    <col min="5119" max="5119" width="76.5703125" customWidth="1"/>
    <col min="5120" max="5120" width="16" customWidth="1"/>
    <col min="5121" max="5121" width="11" customWidth="1"/>
    <col min="5122" max="5123" width="24.5703125" customWidth="1"/>
    <col min="5375" max="5375" width="76.5703125" customWidth="1"/>
    <col min="5376" max="5376" width="16" customWidth="1"/>
    <col min="5377" max="5377" width="11" customWidth="1"/>
    <col min="5378" max="5379" width="24.5703125" customWidth="1"/>
    <col min="5631" max="5631" width="76.5703125" customWidth="1"/>
    <col min="5632" max="5632" width="16" customWidth="1"/>
    <col min="5633" max="5633" width="11" customWidth="1"/>
    <col min="5634" max="5635" width="24.5703125" customWidth="1"/>
    <col min="5887" max="5887" width="76.5703125" customWidth="1"/>
    <col min="5888" max="5888" width="16" customWidth="1"/>
    <col min="5889" max="5889" width="11" customWidth="1"/>
    <col min="5890" max="5891" width="24.5703125" customWidth="1"/>
    <col min="6143" max="6143" width="76.5703125" customWidth="1"/>
    <col min="6144" max="6144" width="16" customWidth="1"/>
    <col min="6145" max="6145" width="11" customWidth="1"/>
    <col min="6146" max="6147" width="24.5703125" customWidth="1"/>
    <col min="6399" max="6399" width="76.5703125" customWidth="1"/>
    <col min="6400" max="6400" width="16" customWidth="1"/>
    <col min="6401" max="6401" width="11" customWidth="1"/>
    <col min="6402" max="6403" width="24.5703125" customWidth="1"/>
    <col min="6655" max="6655" width="76.5703125" customWidth="1"/>
    <col min="6656" max="6656" width="16" customWidth="1"/>
    <col min="6657" max="6657" width="11" customWidth="1"/>
    <col min="6658" max="6659" width="24.5703125" customWidth="1"/>
    <col min="6911" max="6911" width="76.5703125" customWidth="1"/>
    <col min="6912" max="6912" width="16" customWidth="1"/>
    <col min="6913" max="6913" width="11" customWidth="1"/>
    <col min="6914" max="6915" width="24.5703125" customWidth="1"/>
    <col min="7167" max="7167" width="76.5703125" customWidth="1"/>
    <col min="7168" max="7168" width="16" customWidth="1"/>
    <col min="7169" max="7169" width="11" customWidth="1"/>
    <col min="7170" max="7171" width="24.5703125" customWidth="1"/>
    <col min="7423" max="7423" width="76.5703125" customWidth="1"/>
    <col min="7424" max="7424" width="16" customWidth="1"/>
    <col min="7425" max="7425" width="11" customWidth="1"/>
    <col min="7426" max="7427" width="24.5703125" customWidth="1"/>
    <col min="7679" max="7679" width="76.5703125" customWidth="1"/>
    <col min="7680" max="7680" width="16" customWidth="1"/>
    <col min="7681" max="7681" width="11" customWidth="1"/>
    <col min="7682" max="7683" width="24.5703125" customWidth="1"/>
    <col min="7935" max="7935" width="76.5703125" customWidth="1"/>
    <col min="7936" max="7936" width="16" customWidth="1"/>
    <col min="7937" max="7937" width="11" customWidth="1"/>
    <col min="7938" max="7939" width="24.5703125" customWidth="1"/>
    <col min="8191" max="8191" width="76.5703125" customWidth="1"/>
    <col min="8192" max="8192" width="16" customWidth="1"/>
    <col min="8193" max="8193" width="11" customWidth="1"/>
    <col min="8194" max="8195" width="24.5703125" customWidth="1"/>
    <col min="8447" max="8447" width="76.5703125" customWidth="1"/>
    <col min="8448" max="8448" width="16" customWidth="1"/>
    <col min="8449" max="8449" width="11" customWidth="1"/>
    <col min="8450" max="8451" width="24.5703125" customWidth="1"/>
    <col min="8703" max="8703" width="76.5703125" customWidth="1"/>
    <col min="8704" max="8704" width="16" customWidth="1"/>
    <col min="8705" max="8705" width="11" customWidth="1"/>
    <col min="8706" max="8707" width="24.5703125" customWidth="1"/>
    <col min="8959" max="8959" width="76.5703125" customWidth="1"/>
    <col min="8960" max="8960" width="16" customWidth="1"/>
    <col min="8961" max="8961" width="11" customWidth="1"/>
    <col min="8962" max="8963" width="24.5703125" customWidth="1"/>
    <col min="9215" max="9215" width="76.5703125" customWidth="1"/>
    <col min="9216" max="9216" width="16" customWidth="1"/>
    <col min="9217" max="9217" width="11" customWidth="1"/>
    <col min="9218" max="9219" width="24.5703125" customWidth="1"/>
    <col min="9471" max="9471" width="76.5703125" customWidth="1"/>
    <col min="9472" max="9472" width="16" customWidth="1"/>
    <col min="9473" max="9473" width="11" customWidth="1"/>
    <col min="9474" max="9475" width="24.5703125" customWidth="1"/>
    <col min="9727" max="9727" width="76.5703125" customWidth="1"/>
    <col min="9728" max="9728" width="16" customWidth="1"/>
    <col min="9729" max="9729" width="11" customWidth="1"/>
    <col min="9730" max="9731" width="24.5703125" customWidth="1"/>
    <col min="9983" max="9983" width="76.5703125" customWidth="1"/>
    <col min="9984" max="9984" width="16" customWidth="1"/>
    <col min="9985" max="9985" width="11" customWidth="1"/>
    <col min="9986" max="9987" width="24.5703125" customWidth="1"/>
    <col min="10239" max="10239" width="76.5703125" customWidth="1"/>
    <col min="10240" max="10240" width="16" customWidth="1"/>
    <col min="10241" max="10241" width="11" customWidth="1"/>
    <col min="10242" max="10243" width="24.5703125" customWidth="1"/>
    <col min="10495" max="10495" width="76.5703125" customWidth="1"/>
    <col min="10496" max="10496" width="16" customWidth="1"/>
    <col min="10497" max="10497" width="11" customWidth="1"/>
    <col min="10498" max="10499" width="24.5703125" customWidth="1"/>
    <col min="10751" max="10751" width="76.5703125" customWidth="1"/>
    <col min="10752" max="10752" width="16" customWidth="1"/>
    <col min="10753" max="10753" width="11" customWidth="1"/>
    <col min="10754" max="10755" width="24.5703125" customWidth="1"/>
    <col min="11007" max="11007" width="76.5703125" customWidth="1"/>
    <col min="11008" max="11008" width="16" customWidth="1"/>
    <col min="11009" max="11009" width="11" customWidth="1"/>
    <col min="11010" max="11011" width="24.5703125" customWidth="1"/>
    <col min="11263" max="11263" width="76.5703125" customWidth="1"/>
    <col min="11264" max="11264" width="16" customWidth="1"/>
    <col min="11265" max="11265" width="11" customWidth="1"/>
    <col min="11266" max="11267" width="24.5703125" customWidth="1"/>
    <col min="11519" max="11519" width="76.5703125" customWidth="1"/>
    <col min="11520" max="11520" width="16" customWidth="1"/>
    <col min="11521" max="11521" width="11" customWidth="1"/>
    <col min="11522" max="11523" width="24.5703125" customWidth="1"/>
    <col min="11775" max="11775" width="76.5703125" customWidth="1"/>
    <col min="11776" max="11776" width="16" customWidth="1"/>
    <col min="11777" max="11777" width="11" customWidth="1"/>
    <col min="11778" max="11779" width="24.5703125" customWidth="1"/>
    <col min="12031" max="12031" width="76.5703125" customWidth="1"/>
    <col min="12032" max="12032" width="16" customWidth="1"/>
    <col min="12033" max="12033" width="11" customWidth="1"/>
    <col min="12034" max="12035" width="24.5703125" customWidth="1"/>
    <col min="12287" max="12287" width="76.5703125" customWidth="1"/>
    <col min="12288" max="12288" width="16" customWidth="1"/>
    <col min="12289" max="12289" width="11" customWidth="1"/>
    <col min="12290" max="12291" width="24.5703125" customWidth="1"/>
    <col min="12543" max="12543" width="76.5703125" customWidth="1"/>
    <col min="12544" max="12544" width="16" customWidth="1"/>
    <col min="12545" max="12545" width="11" customWidth="1"/>
    <col min="12546" max="12547" width="24.5703125" customWidth="1"/>
    <col min="12799" max="12799" width="76.5703125" customWidth="1"/>
    <col min="12800" max="12800" width="16" customWidth="1"/>
    <col min="12801" max="12801" width="11" customWidth="1"/>
    <col min="12802" max="12803" width="24.5703125" customWidth="1"/>
    <col min="13055" max="13055" width="76.5703125" customWidth="1"/>
    <col min="13056" max="13056" width="16" customWidth="1"/>
    <col min="13057" max="13057" width="11" customWidth="1"/>
    <col min="13058" max="13059" width="24.5703125" customWidth="1"/>
    <col min="13311" max="13311" width="76.5703125" customWidth="1"/>
    <col min="13312" max="13312" width="16" customWidth="1"/>
    <col min="13313" max="13313" width="11" customWidth="1"/>
    <col min="13314" max="13315" width="24.5703125" customWidth="1"/>
    <col min="13567" max="13567" width="76.5703125" customWidth="1"/>
    <col min="13568" max="13568" width="16" customWidth="1"/>
    <col min="13569" max="13569" width="11" customWidth="1"/>
    <col min="13570" max="13571" width="24.5703125" customWidth="1"/>
    <col min="13823" max="13823" width="76.5703125" customWidth="1"/>
    <col min="13824" max="13824" width="16" customWidth="1"/>
    <col min="13825" max="13825" width="11" customWidth="1"/>
    <col min="13826" max="13827" width="24.5703125" customWidth="1"/>
    <col min="14079" max="14079" width="76.5703125" customWidth="1"/>
    <col min="14080" max="14080" width="16" customWidth="1"/>
    <col min="14081" max="14081" width="11" customWidth="1"/>
    <col min="14082" max="14083" width="24.5703125" customWidth="1"/>
    <col min="14335" max="14335" width="76.5703125" customWidth="1"/>
    <col min="14336" max="14336" width="16" customWidth="1"/>
    <col min="14337" max="14337" width="11" customWidth="1"/>
    <col min="14338" max="14339" width="24.5703125" customWidth="1"/>
    <col min="14591" max="14591" width="76.5703125" customWidth="1"/>
    <col min="14592" max="14592" width="16" customWidth="1"/>
    <col min="14593" max="14593" width="11" customWidth="1"/>
    <col min="14594" max="14595" width="24.5703125" customWidth="1"/>
    <col min="14847" max="14847" width="76.5703125" customWidth="1"/>
    <col min="14848" max="14848" width="16" customWidth="1"/>
    <col min="14849" max="14849" width="11" customWidth="1"/>
    <col min="14850" max="14851" width="24.5703125" customWidth="1"/>
    <col min="15103" max="15103" width="76.5703125" customWidth="1"/>
    <col min="15104" max="15104" width="16" customWidth="1"/>
    <col min="15105" max="15105" width="11" customWidth="1"/>
    <col min="15106" max="15107" width="24.5703125" customWidth="1"/>
    <col min="15359" max="15359" width="76.5703125" customWidth="1"/>
    <col min="15360" max="15360" width="16" customWidth="1"/>
    <col min="15361" max="15361" width="11" customWidth="1"/>
    <col min="15362" max="15363" width="24.5703125" customWidth="1"/>
    <col min="15615" max="15615" width="76.5703125" customWidth="1"/>
    <col min="15616" max="15616" width="16" customWidth="1"/>
    <col min="15617" max="15617" width="11" customWidth="1"/>
    <col min="15618" max="15619" width="24.5703125" customWidth="1"/>
    <col min="15871" max="15871" width="76.5703125" customWidth="1"/>
    <col min="15872" max="15872" width="16" customWidth="1"/>
    <col min="15873" max="15873" width="11" customWidth="1"/>
    <col min="15874" max="15875" width="24.5703125" customWidth="1"/>
    <col min="16127" max="16127" width="76.5703125" customWidth="1"/>
    <col min="16128" max="16128" width="16" customWidth="1"/>
    <col min="16129" max="16129" width="11" customWidth="1"/>
    <col min="16130" max="16131" width="24.5703125" customWidth="1"/>
  </cols>
  <sheetData>
    <row r="1" spans="1:394" ht="24" customHeight="1" x14ac:dyDescent="0.3">
      <c r="C1"/>
      <c r="D1" s="33"/>
      <c r="E1" s="33"/>
      <c r="F1" s="32" t="s">
        <v>14</v>
      </c>
      <c r="H1" s="3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</row>
    <row r="2" spans="1:394" ht="24" customHeight="1" x14ac:dyDescent="0.3">
      <c r="C2"/>
      <c r="D2" s="33"/>
      <c r="E2" s="33"/>
      <c r="F2" s="32" t="s">
        <v>15</v>
      </c>
      <c r="H2" s="3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</row>
    <row r="3" spans="1:394" ht="24" customHeight="1" x14ac:dyDescent="0.3">
      <c r="C3"/>
      <c r="D3" s="37"/>
      <c r="E3" s="38"/>
      <c r="F3" s="36" t="s">
        <v>52</v>
      </c>
      <c r="H3" s="3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</row>
    <row r="4" spans="1:394" ht="17.25" customHeight="1" x14ac:dyDescent="0.3">
      <c r="H4" s="3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</row>
    <row r="5" spans="1:394" x14ac:dyDescent="0.3">
      <c r="H5" s="34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</row>
    <row r="6" spans="1:394" ht="10.5" customHeight="1" x14ac:dyDescent="0.3">
      <c r="H6" s="34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</row>
    <row r="7" spans="1:394" ht="20.25" x14ac:dyDescent="0.3">
      <c r="A7" s="110" t="s">
        <v>51</v>
      </c>
      <c r="B7" s="110"/>
      <c r="C7" s="110"/>
      <c r="D7" s="110"/>
      <c r="E7" s="110"/>
      <c r="F7" s="110"/>
      <c r="G7" s="110"/>
      <c r="H7" s="3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</row>
    <row r="8" spans="1:394" ht="33.75" customHeight="1" x14ac:dyDescent="0.3">
      <c r="A8" s="110" t="s">
        <v>53</v>
      </c>
      <c r="B8" s="110"/>
      <c r="C8" s="110"/>
      <c r="D8" s="110"/>
      <c r="E8" s="110"/>
      <c r="F8" s="110"/>
      <c r="G8" s="110"/>
      <c r="H8" s="34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</row>
    <row r="9" spans="1:394" ht="50.25" customHeight="1" x14ac:dyDescent="0.3">
      <c r="A9" s="108" t="s">
        <v>54</v>
      </c>
      <c r="B9" s="108"/>
      <c r="C9" s="108"/>
      <c r="D9" s="108"/>
      <c r="E9" s="108"/>
      <c r="F9" s="108"/>
      <c r="G9" s="108"/>
      <c r="H9" s="34"/>
      <c r="I9"/>
      <c r="J9"/>
      <c r="K9"/>
      <c r="L9" s="83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</row>
    <row r="10" spans="1:394" ht="66.75" customHeight="1" x14ac:dyDescent="0.3">
      <c r="A10" s="109" t="s">
        <v>58</v>
      </c>
      <c r="B10" s="109"/>
      <c r="C10" s="109"/>
      <c r="D10" s="109"/>
      <c r="E10" s="109"/>
      <c r="F10" s="109"/>
      <c r="G10" s="109"/>
      <c r="H10" s="34"/>
      <c r="I10"/>
      <c r="J10"/>
      <c r="K10"/>
      <c r="L10" s="8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</row>
    <row r="11" spans="1:394" ht="24" customHeight="1" x14ac:dyDescent="0.3">
      <c r="B11" s="108"/>
      <c r="C11" s="108"/>
      <c r="D11" s="108"/>
      <c r="E11" s="108"/>
      <c r="F11" s="108"/>
      <c r="G11" s="108"/>
      <c r="L11" s="83"/>
    </row>
    <row r="12" spans="1:394" ht="24" customHeight="1" thickBot="1" x14ac:dyDescent="0.35">
      <c r="H12" s="3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</row>
    <row r="13" spans="1:394" ht="104.25" customHeight="1" thickBot="1" x14ac:dyDescent="0.35">
      <c r="A13" s="99" t="s">
        <v>4</v>
      </c>
      <c r="B13" s="100"/>
      <c r="C13" s="42" t="s">
        <v>32</v>
      </c>
      <c r="D13" s="42" t="s">
        <v>32</v>
      </c>
      <c r="E13" s="43" t="s">
        <v>32</v>
      </c>
      <c r="F13" s="43" t="s">
        <v>7</v>
      </c>
      <c r="G13" s="44" t="s">
        <v>8</v>
      </c>
      <c r="H13" s="45"/>
      <c r="I13" s="4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</row>
    <row r="14" spans="1:394" ht="111" customHeight="1" x14ac:dyDescent="0.35">
      <c r="A14" s="57">
        <v>1</v>
      </c>
      <c r="B14" s="87" t="s">
        <v>56</v>
      </c>
      <c r="C14" s="51">
        <v>38</v>
      </c>
      <c r="D14" s="51">
        <v>49.4</v>
      </c>
      <c r="E14" s="52">
        <v>90</v>
      </c>
      <c r="F14" s="53">
        <v>55</v>
      </c>
      <c r="G14" s="54">
        <f t="shared" ref="G14:G15" si="0">F14*1.2</f>
        <v>66</v>
      </c>
      <c r="H14" s="47"/>
      <c r="I14" s="48" t="e">
        <f>#REF!*1.2</f>
        <v>#REF!</v>
      </c>
      <c r="J14" s="49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</row>
    <row r="15" spans="1:394" ht="114" customHeight="1" x14ac:dyDescent="0.35">
      <c r="A15" s="57">
        <v>2</v>
      </c>
      <c r="B15" s="88" t="s">
        <v>57</v>
      </c>
      <c r="C15" s="51">
        <v>48.6</v>
      </c>
      <c r="D15" s="51">
        <v>63.180000000000007</v>
      </c>
      <c r="E15" s="52">
        <v>110</v>
      </c>
      <c r="F15" s="53">
        <v>205</v>
      </c>
      <c r="G15" s="54">
        <f t="shared" si="0"/>
        <v>246</v>
      </c>
      <c r="H15" s="47"/>
      <c r="I15" s="48" t="e">
        <f>#REF!*1.2</f>
        <v>#REF!</v>
      </c>
      <c r="J15" s="4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</row>
    <row r="16" spans="1:394" ht="29.25" customHeight="1" x14ac:dyDescent="0.3">
      <c r="B16" s="66"/>
      <c r="J16" s="6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</row>
    <row r="17" spans="1:394" ht="29.25" customHeight="1" x14ac:dyDescent="0.3">
      <c r="B17" s="66" t="s">
        <v>55</v>
      </c>
      <c r="C17"/>
      <c r="J17" s="65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</row>
    <row r="18" spans="1:394" ht="29.25" customHeight="1" x14ac:dyDescent="0.3">
      <c r="B18" s="66"/>
      <c r="C18"/>
      <c r="J18" s="6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</row>
    <row r="19" spans="1:394" ht="29.25" customHeight="1" x14ac:dyDescent="0.3">
      <c r="B19" s="66" t="s">
        <v>39</v>
      </c>
      <c r="C19"/>
      <c r="J19" s="6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</row>
    <row r="20" spans="1:394" ht="29.25" customHeight="1" x14ac:dyDescent="0.3">
      <c r="B20" s="66"/>
      <c r="C20"/>
      <c r="J20" s="6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</row>
    <row r="21" spans="1:394" ht="23.25" x14ac:dyDescent="0.35">
      <c r="B21" s="68" t="s">
        <v>40</v>
      </c>
      <c r="C21"/>
      <c r="E21" s="68" t="s">
        <v>41</v>
      </c>
      <c r="F21" s="68" t="s">
        <v>24</v>
      </c>
      <c r="J21" s="65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</row>
    <row r="22" spans="1:394" ht="18.75" customHeight="1" x14ac:dyDescent="0.35">
      <c r="B22" s="69"/>
      <c r="C22"/>
      <c r="E22" s="69"/>
      <c r="F22" s="69"/>
      <c r="J22" s="65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</row>
    <row r="23" spans="1:394" ht="23.25" x14ac:dyDescent="0.35">
      <c r="B23" s="68" t="s">
        <v>25</v>
      </c>
      <c r="C23" s="70"/>
      <c r="E23" s="68" t="s">
        <v>42</v>
      </c>
      <c r="F23" s="68" t="s">
        <v>27</v>
      </c>
      <c r="J23" s="65"/>
      <c r="M23" s="14" t="s">
        <v>19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</row>
    <row r="24" spans="1:394" x14ac:dyDescent="0.3">
      <c r="J24" s="6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</row>
    <row r="25" spans="1:394" ht="32.25" x14ac:dyDescent="0.5">
      <c r="B25" s="107"/>
      <c r="C25" s="107"/>
      <c r="J25" s="6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</row>
    <row r="26" spans="1:394" x14ac:dyDescent="0.3">
      <c r="B26" s="106"/>
      <c r="C26" s="106"/>
      <c r="J26" s="6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</row>
    <row r="27" spans="1:394" x14ac:dyDescent="0.3">
      <c r="B27" s="106"/>
      <c r="C27" s="106"/>
      <c r="J27" s="6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</row>
    <row r="28" spans="1:394" x14ac:dyDescent="0.3">
      <c r="B28" s="106"/>
      <c r="C28" s="106"/>
      <c r="J28" s="6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</row>
    <row r="29" spans="1:394" ht="26.25" x14ac:dyDescent="0.4">
      <c r="A29" s="71"/>
      <c r="B29" s="72"/>
      <c r="C29" s="72"/>
      <c r="D29" s="73"/>
      <c r="E29" s="73"/>
      <c r="F29" s="73"/>
      <c r="G29" s="73"/>
      <c r="J29" s="6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</row>
    <row r="30" spans="1:394" ht="26.25" x14ac:dyDescent="0.4">
      <c r="A30" s="71"/>
      <c r="B30" s="106"/>
      <c r="C30" s="106"/>
      <c r="D30" s="73"/>
      <c r="E30" s="73"/>
      <c r="F30" s="73"/>
      <c r="G30" s="73"/>
      <c r="J30" s="6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</row>
    <row r="31" spans="1:394" ht="26.25" x14ac:dyDescent="0.4">
      <c r="A31" s="71"/>
      <c r="B31" s="72"/>
      <c r="C31" s="72"/>
      <c r="D31" s="73"/>
      <c r="E31" s="73"/>
      <c r="F31" s="73"/>
      <c r="G31" s="73"/>
      <c r="J31" s="65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</row>
    <row r="32" spans="1:394" ht="26.25" x14ac:dyDescent="0.4">
      <c r="A32" s="71"/>
      <c r="B32" s="72"/>
      <c r="C32" s="72"/>
      <c r="D32" s="73"/>
      <c r="E32" s="73"/>
      <c r="F32" s="73"/>
      <c r="G32" s="73"/>
      <c r="J32" s="6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</row>
    <row r="33" spans="1:394" ht="26.25" x14ac:dyDescent="0.4">
      <c r="A33" s="71"/>
      <c r="B33" s="106"/>
      <c r="C33" s="106"/>
      <c r="D33" s="73"/>
      <c r="E33" s="73"/>
      <c r="F33" s="73"/>
      <c r="G33" s="73"/>
      <c r="J33" s="65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</row>
    <row r="34" spans="1:394" ht="26.25" x14ac:dyDescent="0.4">
      <c r="A34" s="71"/>
      <c r="B34" s="71"/>
      <c r="C34" s="71"/>
      <c r="D34" s="73"/>
      <c r="E34" s="73"/>
      <c r="F34" s="73"/>
      <c r="G34" s="73"/>
      <c r="J34" s="65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</row>
    <row r="35" spans="1:394" ht="26.25" x14ac:dyDescent="0.4">
      <c r="A35" s="71"/>
      <c r="B35" s="71"/>
      <c r="C35" s="71"/>
      <c r="D35" s="73"/>
      <c r="E35" s="73"/>
      <c r="F35" s="73"/>
      <c r="G35" s="73"/>
      <c r="J35" s="6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</row>
    <row r="36" spans="1:394" ht="26.25" x14ac:dyDescent="0.4">
      <c r="A36" s="71"/>
      <c r="B36" s="71"/>
      <c r="C36" s="71"/>
      <c r="D36" s="73"/>
      <c r="E36" s="73"/>
      <c r="F36" s="73"/>
      <c r="G36" s="73"/>
      <c r="J36" s="65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</row>
    <row r="37" spans="1:394" ht="26.25" x14ac:dyDescent="0.4">
      <c r="A37" s="71"/>
      <c r="B37" s="71"/>
      <c r="C37" s="71"/>
      <c r="D37" s="73"/>
      <c r="E37" s="73"/>
      <c r="F37" s="73"/>
      <c r="G37" s="73"/>
      <c r="J37" s="65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</row>
    <row r="38" spans="1:394" ht="26.25" x14ac:dyDescent="0.4">
      <c r="A38" s="71"/>
      <c r="B38" s="71"/>
      <c r="C38" s="71"/>
      <c r="D38" s="73"/>
      <c r="E38" s="73"/>
      <c r="F38" s="73"/>
      <c r="G38" s="73"/>
      <c r="J38" s="65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</row>
    <row r="39" spans="1:394" ht="26.25" x14ac:dyDescent="0.4">
      <c r="A39" s="71"/>
      <c r="B39" s="71"/>
      <c r="C39" s="71"/>
      <c r="D39" s="73"/>
      <c r="E39" s="73"/>
      <c r="F39" s="73"/>
      <c r="G39" s="73"/>
      <c r="J39" s="65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</row>
    <row r="40" spans="1:394" ht="26.25" x14ac:dyDescent="0.4">
      <c r="A40" s="71"/>
      <c r="B40" s="71"/>
      <c r="C40" s="71"/>
      <c r="D40" s="73"/>
      <c r="E40" s="73"/>
      <c r="F40" s="73"/>
      <c r="G40" s="73"/>
      <c r="J40" s="65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</row>
    <row r="41" spans="1:394" ht="26.25" x14ac:dyDescent="0.4">
      <c r="A41" s="71"/>
      <c r="B41" s="71"/>
      <c r="C41" s="71"/>
      <c r="D41" s="73"/>
      <c r="E41" s="73"/>
      <c r="F41" s="73"/>
      <c r="G41" s="73"/>
      <c r="J41" s="65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</row>
    <row r="42" spans="1:394" ht="26.25" x14ac:dyDescent="0.4">
      <c r="A42" s="71"/>
      <c r="B42" s="71"/>
      <c r="C42" s="71"/>
      <c r="D42" s="73"/>
      <c r="E42" s="73"/>
      <c r="F42" s="73"/>
      <c r="G42" s="73"/>
      <c r="J42" s="65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</row>
    <row r="43" spans="1:394" x14ac:dyDescent="0.3">
      <c r="J43" s="65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</row>
  </sheetData>
  <mergeCells count="10">
    <mergeCell ref="A7:G7"/>
    <mergeCell ref="A8:G8"/>
    <mergeCell ref="A9:G9"/>
    <mergeCell ref="A10:G10"/>
    <mergeCell ref="B11:G11"/>
    <mergeCell ref="B25:C25"/>
    <mergeCell ref="B26:C28"/>
    <mergeCell ref="B30:C30"/>
    <mergeCell ref="B33:C33"/>
    <mergeCell ref="A13:B13"/>
  </mergeCells>
  <pageMargins left="0.7" right="0.7" top="0.75" bottom="0.75" header="0.3" footer="0.3"/>
  <pageSetup paperSize="9" scale="57" orientation="portrait" r:id="rId1"/>
  <rowBreaks count="1" manualBreakCount="1">
    <brk id="2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Пиломатериалы</vt:lpstr>
      <vt:lpstr>Ремонт</vt:lpstr>
      <vt:lpstr>строительство</vt:lpstr>
      <vt:lpstr>фермы</vt:lpstr>
      <vt:lpstr>Пиломатериалы!Область_печати</vt:lpstr>
      <vt:lpstr>Ремонт!Область_печати</vt:lpstr>
      <vt:lpstr>строительство!Область_печати</vt:lpstr>
      <vt:lpstr>фермы!Область_печати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2024-03-20T12:46:54Z</cp:lastPrinted>
  <dcterms:created xsi:type="dcterms:W3CDTF">2023-02-02T08:55:39Z</dcterms:created>
  <dcterms:modified xsi:type="dcterms:W3CDTF">2026-06-01T05:47:41Z</dcterms:modified>
</cp:coreProperties>
</file>